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AÑO 2016 SOLICITUDES PARA RESPONDER\38.631 RESPUESTA JAIME PINOCHET, CURSOS ALCALDE Y CONCE\"/>
    </mc:Choice>
  </mc:AlternateContent>
  <bookViews>
    <workbookView xWindow="0" yWindow="0" windowWidth="19200" windowHeight="6588" activeTab="7"/>
  </bookViews>
  <sheets>
    <sheet name="Ossandon" sheetId="2" r:id="rId1"/>
    <sheet name="Pinedo" sheetId="3" r:id="rId2"/>
    <sheet name="Morales" sheetId="4" r:id="rId3"/>
    <sheet name="Acevedo" sheetId="5" r:id="rId4"/>
    <sheet name="Flores " sheetId="6" r:id="rId5"/>
    <sheet name="Suarez" sheetId="7" r:id="rId6"/>
    <sheet name="Luna" sheetId="9" r:id="rId7"/>
    <sheet name="Tobar" sheetId="10" r:id="rId8"/>
  </sheets>
  <definedNames>
    <definedName name="_xlnm.Print_Area" localSheetId="4">'Flores '!$A$1:$K$18</definedName>
    <definedName name="_xlnm.Print_Area" localSheetId="6">Luna!$A$1:$N$26</definedName>
    <definedName name="_xlnm.Print_Area" localSheetId="7">Tobar!$A$1:$N$22</definedName>
  </definedNames>
  <calcPr calcId="152511"/>
</workbook>
</file>

<file path=xl/calcChain.xml><?xml version="1.0" encoding="utf-8"?>
<calcChain xmlns="http://schemas.openxmlformats.org/spreadsheetml/2006/main">
  <c r="D17" i="10" l="1"/>
  <c r="D21" i="7"/>
  <c r="D25" i="2"/>
  <c r="D10" i="7" l="1"/>
  <c r="D24" i="7" s="1"/>
  <c r="D10" i="10"/>
  <c r="D21" i="10" s="1"/>
  <c r="D22" i="9"/>
  <c r="D13" i="9"/>
  <c r="D25" i="9" s="1"/>
  <c r="D15" i="6"/>
  <c r="D9" i="6"/>
  <c r="D18" i="6" s="1"/>
  <c r="F7" i="5"/>
  <c r="F9" i="5" s="1"/>
  <c r="D25" i="4"/>
  <c r="D15" i="4"/>
  <c r="D15" i="2"/>
  <c r="D14" i="3"/>
  <c r="D8" i="3"/>
  <c r="D28" i="4" l="1"/>
  <c r="D16" i="3"/>
  <c r="D27" i="2"/>
</calcChain>
</file>

<file path=xl/sharedStrings.xml><?xml version="1.0" encoding="utf-8"?>
<sst xmlns="http://schemas.openxmlformats.org/spreadsheetml/2006/main" count="671" uniqueCount="106">
  <si>
    <t>CONCEJAL: PATRICIO OSSANDON ORTIZ</t>
  </si>
  <si>
    <t>D/PAGO</t>
  </si>
  <si>
    <t>EGRESO</t>
  </si>
  <si>
    <t>FECHA</t>
  </si>
  <si>
    <t>DESTINO</t>
  </si>
  <si>
    <t>MONTO ($)</t>
  </si>
  <si>
    <t>PERIODO</t>
  </si>
  <si>
    <t>ARICA</t>
  </si>
  <si>
    <t>Traslado</t>
  </si>
  <si>
    <t>VIÑA DEL MAR</t>
  </si>
  <si>
    <t>ANTOFAGASTA</t>
  </si>
  <si>
    <t>LA SERENA</t>
  </si>
  <si>
    <t>VALPARAISO</t>
  </si>
  <si>
    <t>Viatico</t>
  </si>
  <si>
    <t>PUCON</t>
  </si>
  <si>
    <t>CONCEJALA: MARIA A. PINEDO CABRERA.</t>
  </si>
  <si>
    <t>VALDIVIA</t>
  </si>
  <si>
    <t>PUERTO NATALES</t>
  </si>
  <si>
    <t>CONCEJAL: ORLANDO MORALES BECERRA</t>
  </si>
  <si>
    <t>CONCEJALA: PATRICIA ACEVEDO GONZALEZ</t>
  </si>
  <si>
    <t>CONCEJAL: BERNARDO SUAREZ ORTIZ</t>
  </si>
  <si>
    <t>TRASLADO</t>
  </si>
  <si>
    <t>VIATICO</t>
  </si>
  <si>
    <t>CONCEJAL: ALEXIS FLORES AHUMADA</t>
  </si>
  <si>
    <t>CONCEJAL: MARCELO LUNA CAMPILLAY</t>
  </si>
  <si>
    <t>CONCEJAL: XIMENA TOBAR VASQUEZ</t>
  </si>
  <si>
    <t>Diferencia Viatico</t>
  </si>
  <si>
    <t>Reintegro Traslado</t>
  </si>
  <si>
    <t>AÑO</t>
  </si>
  <si>
    <t>TOTAL  CONCEJAL</t>
  </si>
  <si>
    <t>20 Y 24/01/2014</t>
  </si>
  <si>
    <t>Total año 2014</t>
  </si>
  <si>
    <t>ANCUD</t>
  </si>
  <si>
    <t>26 AL 31/01/2015</t>
  </si>
  <si>
    <t>INSCRIPCION SEMINARIO</t>
  </si>
  <si>
    <t>09 Y 10/04/2014</t>
  </si>
  <si>
    <t>20 AL 24/01/2014</t>
  </si>
  <si>
    <t>04 Al 08/08/2014</t>
  </si>
  <si>
    <t>20 al 24/10/2014</t>
  </si>
  <si>
    <t>24 Al 28/11/2014</t>
  </si>
  <si>
    <t>26 Al 30/01/2015</t>
  </si>
  <si>
    <t>Total año 2015</t>
  </si>
  <si>
    <t>Fondos Disposición Inscripción</t>
  </si>
  <si>
    <t>20 Al 24/01/2014</t>
  </si>
  <si>
    <t>20 Al 24/10/2014</t>
  </si>
  <si>
    <t>20 Al 24/11/2014</t>
  </si>
  <si>
    <t>23 y 24/04/2015</t>
  </si>
  <si>
    <t>23 Al 26/06/2015</t>
  </si>
  <si>
    <t>26 Al 31/01/2015</t>
  </si>
  <si>
    <t>26 Al 26/06/2015</t>
  </si>
  <si>
    <t>10 Al 13/09/2014</t>
  </si>
  <si>
    <t>CONCEPCION</t>
  </si>
  <si>
    <t>27 Al 31/01/2014</t>
  </si>
  <si>
    <t>TACNA</t>
  </si>
  <si>
    <t>26 Al 31/05/2015</t>
  </si>
  <si>
    <t>23 AL 26/06/2015</t>
  </si>
  <si>
    <t>07 al 10/10/2015</t>
  </si>
  <si>
    <t xml:space="preserve">VIATICO  </t>
  </si>
  <si>
    <t>Seminario oferta programatica y buenas costumbres con personas mayores</t>
  </si>
  <si>
    <t xml:space="preserve">VIATICO </t>
  </si>
  <si>
    <t xml:space="preserve">seminario nueva educacion y transformacion para reforma </t>
  </si>
  <si>
    <t>07 al 10/09/2015</t>
  </si>
  <si>
    <t>fondos a disposicion</t>
  </si>
  <si>
    <t xml:space="preserve">REMOCION DE ALCALDES Y CONCEJALES </t>
  </si>
  <si>
    <t>13 AL 17/09/2015</t>
  </si>
  <si>
    <t>07 AL 09/10/2015</t>
  </si>
  <si>
    <t>primer seminario nacional sobre la Ley N° 20,742, organizado por la ACHM</t>
  </si>
  <si>
    <t>primer seminario denominado Deportes y Calidad de Vida</t>
  </si>
  <si>
    <t xml:space="preserve">curso de capacitación gestion Socio-comunitaria y Participación </t>
  </si>
  <si>
    <t>El rol de los Municipios en la Agenda Energetica Nacional</t>
  </si>
  <si>
    <t xml:space="preserve">Inscripción  Curso de Seguridad de Transito </t>
  </si>
  <si>
    <t>Encuentro Nacional de Concejales "Las Reformas que se implementarán en Chile"</t>
  </si>
  <si>
    <t>escuela de capacitación primavera 2014 de la ACHM, #Gestion Socio Comunitaria y Participación"</t>
  </si>
  <si>
    <t>Comunicación estrategica y Media Training</t>
  </si>
  <si>
    <t>Crisis Hidrica, Herramientas de Gestión y Alternativas de Acción desde los Municipios</t>
  </si>
  <si>
    <t>Comunicación Estrategia y Media Training</t>
  </si>
  <si>
    <t>El desarrollo de politicas y redes de infancia en el nivel local"</t>
  </si>
  <si>
    <t xml:space="preserve">Experiencia en Gestion Medioambiental, Plan de Control de Canes y Seguridad Ciudadana Municipal </t>
  </si>
  <si>
    <t>OTEC SECAM KTDA</t>
  </si>
  <si>
    <t>Oferta Programatica y Buenas practicas con personas mayores</t>
  </si>
  <si>
    <t>4 al 7 de agosto 2015</t>
  </si>
  <si>
    <t xml:space="preserve">XII Congreso Nacional de Municipalidades II asamblea General Ordinaria- Descentralización Transparencia y Probidad: los desafios permanentes de la gestion municipal </t>
  </si>
  <si>
    <t>250 mil inscripcion</t>
  </si>
  <si>
    <t>Encuenteo de Capacitación Concejales</t>
  </si>
  <si>
    <t>VIATICOS Y GASTOS POR RENDIR.</t>
  </si>
  <si>
    <t>Asociación Chilena de Municipalidades (ACHM).</t>
  </si>
  <si>
    <t>N/A</t>
  </si>
  <si>
    <t>MODALIDAD DE CONTRATACIÓN</t>
  </si>
  <si>
    <t xml:space="preserve">EMPRESA QUE DICTO EL CURSO O SEMINARIO </t>
  </si>
  <si>
    <t xml:space="preserve">COSTO DE INSCRIPCION </t>
  </si>
  <si>
    <t>NOMBRE DEL CURSO O SEMINARIO</t>
  </si>
  <si>
    <t>Primer seminario nacional sobre la Ley N° 20,742, organizado por la ACHM</t>
  </si>
  <si>
    <t xml:space="preserve">NOMBRE DEL CURSO O SEMINARIO </t>
  </si>
  <si>
    <t xml:space="preserve">MODALIDAD DE CONTRATACIÓN </t>
  </si>
  <si>
    <t xml:space="preserve">Encuentro de Capacitación </t>
  </si>
  <si>
    <t xml:space="preserve">Vegas y Asociados Ltda </t>
  </si>
  <si>
    <t>EMPRESA QUE DICTO EL CURSO O SEMINARIO</t>
  </si>
  <si>
    <t>COSTO DE INSCRIPCION</t>
  </si>
  <si>
    <t>Asociación Chilena De Munipalidades (ACHM).</t>
  </si>
  <si>
    <t>El desarrollo de politicas y redes de infancia en el nivel local</t>
  </si>
  <si>
    <t>Escuela de capacitación primavera 2014 de la ACHM, Gestion Socio Comunitaria y Participación</t>
  </si>
  <si>
    <t>Primer seminario denominado Deportes y Calidad de Vida</t>
  </si>
  <si>
    <t>Seminario denominado Reforma de la Estructura Municipal.</t>
  </si>
  <si>
    <t>VIATICOS Y GASTOS POR RENDIR</t>
  </si>
  <si>
    <t>Escuela de capacitación primavera 2014 de la ACHM, Gestion Socio Comunitaria y Participación"</t>
  </si>
  <si>
    <t xml:space="preserve">Asociación Chilena de Municpalidades (ACHM).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</si>
</sst>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Border="1"/>
    <xf numFmtId="0" fontId="0" fillId="0" borderId="0" xfId="0" applyBorder="1"/>
    <xf numFmtId="3" fontId="3" fillId="0" borderId="1" xfId="0" applyNumberFormat="1" applyFont="1" applyFill="1" applyBorder="1"/>
    <xf numFmtId="14" fontId="3" fillId="0" borderId="1" xfId="0" applyNumberFormat="1" applyFont="1" applyFill="1" applyBorder="1"/>
    <xf numFmtId="3" fontId="2" fillId="0" borderId="1" xfId="0" applyNumberFormat="1" applyFont="1" applyFill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Fill="1"/>
    <xf numFmtId="3" fontId="2" fillId="0" borderId="0" xfId="0" applyNumberFormat="1" applyFont="1" applyFill="1"/>
    <xf numFmtId="3" fontId="0" fillId="0" borderId="0" xfId="0" applyNumberFormat="1" applyBorder="1"/>
    <xf numFmtId="3" fontId="0" fillId="0" borderId="0" xfId="0" applyNumberFormat="1"/>
    <xf numFmtId="3" fontId="3" fillId="0" borderId="4" xfId="0" applyNumberFormat="1" applyFont="1" applyFill="1" applyBorder="1"/>
    <xf numFmtId="14" fontId="2" fillId="2" borderId="1" xfId="0" applyNumberFormat="1" applyFont="1" applyFill="1" applyBorder="1"/>
    <xf numFmtId="3" fontId="2" fillId="2" borderId="1" xfId="0" applyNumberFormat="1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0" fontId="0" fillId="3" borderId="0" xfId="0" applyFill="1"/>
    <xf numFmtId="3" fontId="3" fillId="3" borderId="0" xfId="0" applyNumberFormat="1" applyFont="1" applyFill="1" applyBorder="1"/>
    <xf numFmtId="14" fontId="3" fillId="3" borderId="0" xfId="0" applyNumberFormat="1" applyFont="1" applyFill="1" applyBorder="1"/>
    <xf numFmtId="0" fontId="3" fillId="3" borderId="0" xfId="0" applyFont="1" applyFill="1" applyBorder="1"/>
    <xf numFmtId="3" fontId="3" fillId="0" borderId="4" xfId="0" applyNumberFormat="1" applyFont="1" applyBorder="1"/>
    <xf numFmtId="3" fontId="2" fillId="3" borderId="0" xfId="0" applyNumberFormat="1" applyFont="1" applyFill="1"/>
    <xf numFmtId="3" fontId="2" fillId="3" borderId="0" xfId="0" applyNumberFormat="1" applyFont="1" applyFill="1" applyBorder="1"/>
    <xf numFmtId="0" fontId="2" fillId="3" borderId="0" xfId="0" applyFont="1" applyFill="1" applyBorder="1"/>
    <xf numFmtId="14" fontId="3" fillId="0" borderId="7" xfId="0" applyNumberFormat="1" applyFont="1" applyBorder="1"/>
    <xf numFmtId="0" fontId="2" fillId="3" borderId="0" xfId="0" applyFont="1" applyFill="1" applyBorder="1" applyAlignment="1">
      <alignment horizontal="right"/>
    </xf>
    <xf numFmtId="3" fontId="2" fillId="3" borderId="1" xfId="0" applyNumberFormat="1" applyFont="1" applyFill="1" applyBorder="1"/>
    <xf numFmtId="3" fontId="3" fillId="3" borderId="0" xfId="0" applyNumberFormat="1" applyFont="1" applyFill="1"/>
    <xf numFmtId="0" fontId="3" fillId="3" borderId="0" xfId="0" applyFont="1" applyFill="1"/>
    <xf numFmtId="3" fontId="3" fillId="3" borderId="1" xfId="0" applyNumberFormat="1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/>
    <xf numFmtId="3" fontId="4" fillId="0" borderId="1" xfId="0" applyNumberFormat="1" applyFont="1" applyBorder="1"/>
    <xf numFmtId="3" fontId="2" fillId="2" borderId="2" xfId="0" applyNumberFormat="1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Border="1"/>
    <xf numFmtId="0" fontId="2" fillId="0" borderId="11" xfId="0" applyFont="1" applyBorder="1"/>
    <xf numFmtId="0" fontId="2" fillId="0" borderId="10" xfId="0" applyFont="1" applyBorder="1"/>
    <xf numFmtId="3" fontId="2" fillId="0" borderId="11" xfId="0" applyNumberFormat="1" applyFont="1" applyBorder="1"/>
    <xf numFmtId="14" fontId="2" fillId="2" borderId="0" xfId="0" applyNumberFormat="1" applyFont="1" applyFill="1" applyBorder="1"/>
    <xf numFmtId="3" fontId="2" fillId="2" borderId="0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14" fontId="3" fillId="0" borderId="0" xfId="0" applyNumberFormat="1" applyFont="1" applyBorder="1"/>
    <xf numFmtId="0" fontId="1" fillId="0" borderId="5" xfId="0" applyFont="1" applyBorder="1" applyAlignment="1">
      <alignment vertical="center" textRotation="255"/>
    </xf>
    <xf numFmtId="0" fontId="1" fillId="0" borderId="13" xfId="0" applyFont="1" applyBorder="1" applyAlignment="1">
      <alignment vertical="center" textRotation="255"/>
    </xf>
    <xf numFmtId="0" fontId="1" fillId="0" borderId="0" xfId="0" applyFont="1" applyBorder="1" applyAlignment="1">
      <alignment vertical="center" textRotation="255"/>
    </xf>
    <xf numFmtId="0" fontId="1" fillId="0" borderId="5" xfId="0" applyFont="1" applyFill="1" applyBorder="1" applyAlignment="1">
      <alignment vertical="center" textRotation="255"/>
    </xf>
    <xf numFmtId="14" fontId="3" fillId="0" borderId="0" xfId="0" applyNumberFormat="1" applyFont="1" applyFill="1" applyBorder="1"/>
    <xf numFmtId="14" fontId="2" fillId="0" borderId="1" xfId="0" applyNumberFormat="1" applyFont="1" applyFill="1" applyBorder="1"/>
    <xf numFmtId="0" fontId="3" fillId="0" borderId="0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14" fontId="2" fillId="2" borderId="2" xfId="0" applyNumberFormat="1" applyFont="1" applyFill="1" applyBorder="1"/>
    <xf numFmtId="0" fontId="2" fillId="0" borderId="9" xfId="0" applyFont="1" applyBorder="1"/>
    <xf numFmtId="14" fontId="3" fillId="0" borderId="8" xfId="0" applyNumberFormat="1" applyFont="1" applyBorder="1"/>
    <xf numFmtId="0" fontId="5" fillId="0" borderId="1" xfId="0" applyFont="1" applyBorder="1"/>
    <xf numFmtId="0" fontId="3" fillId="0" borderId="8" xfId="0" applyFont="1" applyBorder="1"/>
    <xf numFmtId="0" fontId="1" fillId="0" borderId="0" xfId="0" applyFont="1" applyFill="1" applyBorder="1" applyAlignment="1">
      <alignment vertical="center" textRotation="255"/>
    </xf>
    <xf numFmtId="14" fontId="2" fillId="0" borderId="0" xfId="0" applyNumberFormat="1" applyFont="1" applyFill="1" applyBorder="1"/>
    <xf numFmtId="0" fontId="3" fillId="0" borderId="8" xfId="0" applyFont="1" applyFill="1" applyBorder="1"/>
    <xf numFmtId="0" fontId="3" fillId="3" borderId="8" xfId="0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textRotation="255"/>
    </xf>
    <xf numFmtId="3" fontId="0" fillId="0" borderId="6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" fontId="0" fillId="0" borderId="6" xfId="0" applyNumberFormat="1" applyBorder="1" applyAlignment="1">
      <alignment horizontal="center" wrapText="1"/>
    </xf>
    <xf numFmtId="3" fontId="0" fillId="0" borderId="2" xfId="0" applyNumberFormat="1" applyBorder="1" applyAlignment="1">
      <alignment horizont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53"/>
  <sheetViews>
    <sheetView topLeftCell="A10" zoomScaleNormal="100" zoomScaleSheetLayoutView="100" workbookViewId="0">
      <selection activeCell="E17" sqref="E17"/>
    </sheetView>
  </sheetViews>
  <sheetFormatPr baseColWidth="10" defaultRowHeight="14.4" x14ac:dyDescent="0.3"/>
  <cols>
    <col min="1" max="1" width="5.88671875" customWidth="1"/>
    <col min="2" max="2" width="11.33203125" bestFit="1" customWidth="1"/>
    <col min="3" max="3" width="17.5546875" bestFit="1" customWidth="1"/>
    <col min="4" max="4" width="13.109375" bestFit="1" customWidth="1"/>
    <col min="5" max="5" width="22.109375" customWidth="1"/>
    <col min="6" max="6" width="28.88671875" bestFit="1" customWidth="1"/>
    <col min="7" max="7" width="87.5546875" bestFit="1" customWidth="1"/>
    <col min="8" max="8" width="20.6640625" customWidth="1"/>
    <col min="9" max="9" width="43.5546875" customWidth="1"/>
    <col min="10" max="10" width="21.109375" customWidth="1"/>
  </cols>
  <sheetData>
    <row r="2" spans="1:10" ht="15.6" x14ac:dyDescent="0.3">
      <c r="B2" s="1" t="s">
        <v>0</v>
      </c>
      <c r="C2" s="3"/>
      <c r="D2" s="2"/>
      <c r="E2" s="3"/>
      <c r="F2" s="3"/>
    </row>
    <row r="3" spans="1:10" ht="15" thickBot="1" x14ac:dyDescent="0.35"/>
    <row r="4" spans="1:10" s="77" customFormat="1" ht="31.2" x14ac:dyDescent="0.3">
      <c r="A4" s="73" t="s">
        <v>28</v>
      </c>
      <c r="B4" s="74" t="s">
        <v>3</v>
      </c>
      <c r="C4" s="75" t="s">
        <v>4</v>
      </c>
      <c r="D4" s="76" t="s">
        <v>5</v>
      </c>
      <c r="E4" s="75" t="s">
        <v>6</v>
      </c>
      <c r="F4" s="75" t="s">
        <v>84</v>
      </c>
      <c r="G4" s="75" t="s">
        <v>90</v>
      </c>
      <c r="H4" s="75" t="s">
        <v>87</v>
      </c>
      <c r="I4" s="75" t="s">
        <v>88</v>
      </c>
      <c r="J4" s="75" t="s">
        <v>89</v>
      </c>
    </row>
    <row r="5" spans="1:10" ht="15.75" customHeight="1" x14ac:dyDescent="0.3">
      <c r="A5" s="79">
        <v>2014</v>
      </c>
      <c r="B5" s="8">
        <v>41757</v>
      </c>
      <c r="C5" s="9" t="s">
        <v>9</v>
      </c>
      <c r="D5" s="7">
        <v>120000</v>
      </c>
      <c r="E5" s="9" t="s">
        <v>35</v>
      </c>
      <c r="F5" s="9" t="s">
        <v>34</v>
      </c>
      <c r="G5" s="16" t="s">
        <v>91</v>
      </c>
      <c r="H5" s="10" t="s">
        <v>86</v>
      </c>
      <c r="I5" s="16" t="s">
        <v>85</v>
      </c>
      <c r="J5" s="17">
        <v>120000</v>
      </c>
    </row>
    <row r="6" spans="1:10" ht="15.6" x14ac:dyDescent="0.3">
      <c r="A6" s="79"/>
      <c r="B6" s="41">
        <v>41655</v>
      </c>
      <c r="C6" s="41" t="s">
        <v>7</v>
      </c>
      <c r="D6" s="7">
        <v>250000</v>
      </c>
      <c r="E6" s="42" t="s">
        <v>36</v>
      </c>
      <c r="F6" s="9" t="s">
        <v>21</v>
      </c>
      <c r="G6" s="16" t="s">
        <v>83</v>
      </c>
      <c r="H6" s="10" t="s">
        <v>86</v>
      </c>
      <c r="I6" s="16" t="s">
        <v>85</v>
      </c>
      <c r="J6" s="17"/>
    </row>
    <row r="7" spans="1:10" ht="15.6" x14ac:dyDescent="0.3">
      <c r="A7" s="79"/>
      <c r="B7" s="41">
        <v>41655</v>
      </c>
      <c r="C7" s="41" t="s">
        <v>7</v>
      </c>
      <c r="D7" s="7">
        <v>463117</v>
      </c>
      <c r="E7" s="42" t="s">
        <v>36</v>
      </c>
      <c r="F7" s="42" t="s">
        <v>22</v>
      </c>
      <c r="G7" s="16" t="s">
        <v>83</v>
      </c>
      <c r="H7" s="10" t="s">
        <v>86</v>
      </c>
      <c r="I7" s="16" t="s">
        <v>85</v>
      </c>
      <c r="J7" s="17"/>
    </row>
    <row r="8" spans="1:10" ht="15.6" x14ac:dyDescent="0.3">
      <c r="A8" s="79"/>
      <c r="B8" s="41">
        <v>41758</v>
      </c>
      <c r="C8" s="9" t="s">
        <v>9</v>
      </c>
      <c r="D8" s="7">
        <v>101307</v>
      </c>
      <c r="E8" s="9" t="s">
        <v>35</v>
      </c>
      <c r="F8" s="42" t="s">
        <v>22</v>
      </c>
      <c r="G8" s="16" t="s">
        <v>66</v>
      </c>
      <c r="H8" s="10" t="s">
        <v>86</v>
      </c>
      <c r="I8" s="16" t="s">
        <v>85</v>
      </c>
      <c r="J8" s="17"/>
    </row>
    <row r="9" spans="1:10" ht="15.6" x14ac:dyDescent="0.3">
      <c r="A9" s="79"/>
      <c r="B9" s="41">
        <v>41852</v>
      </c>
      <c r="C9" s="9" t="s">
        <v>16</v>
      </c>
      <c r="D9" s="7">
        <v>463117</v>
      </c>
      <c r="E9" s="9" t="s">
        <v>37</v>
      </c>
      <c r="F9" s="42" t="s">
        <v>22</v>
      </c>
      <c r="G9" s="16" t="s">
        <v>69</v>
      </c>
      <c r="H9" s="10" t="s">
        <v>86</v>
      </c>
      <c r="I9" s="16" t="s">
        <v>85</v>
      </c>
      <c r="J9" s="17">
        <v>150000</v>
      </c>
    </row>
    <row r="10" spans="1:10" ht="15.6" x14ac:dyDescent="0.3">
      <c r="A10" s="79"/>
      <c r="B10" s="41">
        <v>41852</v>
      </c>
      <c r="C10" s="9" t="s">
        <v>16</v>
      </c>
      <c r="D10" s="7">
        <v>250000</v>
      </c>
      <c r="E10" s="9" t="s">
        <v>37</v>
      </c>
      <c r="F10" s="42" t="s">
        <v>21</v>
      </c>
      <c r="G10" s="16" t="s">
        <v>69</v>
      </c>
      <c r="H10" s="10" t="s">
        <v>86</v>
      </c>
      <c r="I10" s="16" t="s">
        <v>85</v>
      </c>
      <c r="J10" s="17"/>
    </row>
    <row r="11" spans="1:10" ht="15.6" x14ac:dyDescent="0.3">
      <c r="A11" s="79"/>
      <c r="B11" s="41">
        <v>41928</v>
      </c>
      <c r="C11" s="41" t="s">
        <v>7</v>
      </c>
      <c r="D11" s="7">
        <v>300000</v>
      </c>
      <c r="E11" s="42" t="s">
        <v>38</v>
      </c>
      <c r="F11" s="42" t="s">
        <v>21</v>
      </c>
      <c r="G11" s="16" t="s">
        <v>104</v>
      </c>
      <c r="H11" s="10" t="s">
        <v>86</v>
      </c>
      <c r="I11" s="16" t="s">
        <v>85</v>
      </c>
      <c r="J11" s="17"/>
    </row>
    <row r="12" spans="1:10" ht="15.6" x14ac:dyDescent="0.3">
      <c r="A12" s="79"/>
      <c r="B12" s="41">
        <v>41929</v>
      </c>
      <c r="C12" s="41" t="s">
        <v>7</v>
      </c>
      <c r="D12" s="7">
        <v>463117</v>
      </c>
      <c r="E12" s="42" t="s">
        <v>38</v>
      </c>
      <c r="F12" s="42" t="s">
        <v>22</v>
      </c>
      <c r="G12" s="16" t="s">
        <v>104</v>
      </c>
      <c r="H12" s="10" t="s">
        <v>86</v>
      </c>
      <c r="I12" s="16" t="s">
        <v>85</v>
      </c>
      <c r="J12" s="17">
        <v>150000</v>
      </c>
    </row>
    <row r="13" spans="1:10" ht="15.6" x14ac:dyDescent="0.3">
      <c r="A13" s="79"/>
      <c r="B13" s="41">
        <v>41946</v>
      </c>
      <c r="C13" s="9" t="s">
        <v>9</v>
      </c>
      <c r="D13" s="7">
        <v>100000</v>
      </c>
      <c r="E13" s="42" t="s">
        <v>39</v>
      </c>
      <c r="F13" s="42" t="s">
        <v>21</v>
      </c>
      <c r="G13" s="16" t="s">
        <v>71</v>
      </c>
      <c r="H13" s="10" t="s">
        <v>86</v>
      </c>
      <c r="I13" s="16" t="s">
        <v>85</v>
      </c>
      <c r="J13" s="17">
        <v>180000</v>
      </c>
    </row>
    <row r="14" spans="1:10" ht="15.6" x14ac:dyDescent="0.3">
      <c r="A14" s="79"/>
      <c r="B14" s="41">
        <v>41949</v>
      </c>
      <c r="C14" s="9" t="s">
        <v>9</v>
      </c>
      <c r="D14" s="7">
        <v>318393</v>
      </c>
      <c r="E14" s="42" t="s">
        <v>39</v>
      </c>
      <c r="F14" s="42" t="s">
        <v>22</v>
      </c>
      <c r="G14" s="16" t="s">
        <v>71</v>
      </c>
      <c r="H14" s="10" t="s">
        <v>86</v>
      </c>
      <c r="I14" s="16" t="s">
        <v>85</v>
      </c>
      <c r="J14" s="17"/>
    </row>
    <row r="15" spans="1:10" ht="15.6" x14ac:dyDescent="0.3">
      <c r="A15" s="27"/>
      <c r="B15" s="27"/>
      <c r="C15" s="23" t="s">
        <v>31</v>
      </c>
      <c r="D15" s="15">
        <f>SUM(D5:D14)</f>
        <v>2829051</v>
      </c>
      <c r="E15" s="27"/>
      <c r="F15" s="27"/>
      <c r="J15" s="21"/>
    </row>
    <row r="16" spans="1:10" ht="15.6" x14ac:dyDescent="0.3">
      <c r="A16" s="27"/>
      <c r="B16" s="27"/>
      <c r="C16" s="53"/>
      <c r="D16" s="53"/>
      <c r="E16" s="27"/>
      <c r="F16" s="27"/>
      <c r="J16" s="21"/>
    </row>
    <row r="17" spans="1:10" ht="16.2" thickBot="1" x14ac:dyDescent="0.35">
      <c r="A17" s="27"/>
      <c r="B17" s="27"/>
      <c r="C17" s="53"/>
      <c r="D17" s="53"/>
      <c r="E17" s="27"/>
      <c r="F17" s="27"/>
      <c r="J17" s="21"/>
    </row>
    <row r="18" spans="1:10" s="77" customFormat="1" ht="31.2" x14ac:dyDescent="0.3">
      <c r="A18" s="73" t="s">
        <v>28</v>
      </c>
      <c r="B18" s="74" t="s">
        <v>3</v>
      </c>
      <c r="C18" s="75" t="s">
        <v>4</v>
      </c>
      <c r="D18" s="76" t="s">
        <v>5</v>
      </c>
      <c r="E18" s="75" t="s">
        <v>6</v>
      </c>
      <c r="F18" s="75" t="s">
        <v>84</v>
      </c>
      <c r="G18" s="75" t="s">
        <v>90</v>
      </c>
      <c r="H18" s="75" t="s">
        <v>87</v>
      </c>
      <c r="I18" s="75" t="s">
        <v>88</v>
      </c>
      <c r="J18" s="75" t="s">
        <v>89</v>
      </c>
    </row>
    <row r="19" spans="1:10" ht="15.6" x14ac:dyDescent="0.3">
      <c r="A19" s="80">
        <v>2015</v>
      </c>
      <c r="B19" s="8">
        <v>42027</v>
      </c>
      <c r="C19" s="9" t="s">
        <v>32</v>
      </c>
      <c r="D19" s="7">
        <v>490906</v>
      </c>
      <c r="E19" s="9" t="s">
        <v>40</v>
      </c>
      <c r="F19" s="42" t="s">
        <v>22</v>
      </c>
      <c r="G19" s="16" t="s">
        <v>75</v>
      </c>
      <c r="H19" s="10" t="s">
        <v>86</v>
      </c>
      <c r="I19" s="16" t="s">
        <v>85</v>
      </c>
      <c r="J19" s="17">
        <v>190000</v>
      </c>
    </row>
    <row r="20" spans="1:10" ht="15.6" x14ac:dyDescent="0.3">
      <c r="A20" s="80"/>
      <c r="B20" s="8">
        <v>42027</v>
      </c>
      <c r="C20" s="9" t="s">
        <v>32</v>
      </c>
      <c r="D20" s="13">
        <v>500000</v>
      </c>
      <c r="E20" s="9" t="s">
        <v>40</v>
      </c>
      <c r="F20" s="42" t="s">
        <v>21</v>
      </c>
      <c r="G20" s="16" t="s">
        <v>75</v>
      </c>
      <c r="H20" s="10" t="s">
        <v>86</v>
      </c>
      <c r="I20" s="16" t="s">
        <v>85</v>
      </c>
      <c r="J20" s="17"/>
    </row>
    <row r="21" spans="1:10" ht="15.6" x14ac:dyDescent="0.3">
      <c r="A21" s="80"/>
      <c r="B21" s="8">
        <v>42171</v>
      </c>
      <c r="C21" s="9" t="s">
        <v>7</v>
      </c>
      <c r="D21" s="13">
        <v>260794</v>
      </c>
      <c r="E21" s="9" t="s">
        <v>55</v>
      </c>
      <c r="F21" s="42" t="s">
        <v>57</v>
      </c>
      <c r="G21" s="16" t="s">
        <v>58</v>
      </c>
      <c r="H21" s="10" t="s">
        <v>86</v>
      </c>
      <c r="I21" s="16" t="s">
        <v>85</v>
      </c>
      <c r="J21" s="17">
        <v>150000</v>
      </c>
    </row>
    <row r="22" spans="1:10" ht="15.6" x14ac:dyDescent="0.3">
      <c r="A22" s="80"/>
      <c r="B22" s="8">
        <v>42174</v>
      </c>
      <c r="C22" s="9" t="s">
        <v>7</v>
      </c>
      <c r="D22" s="13">
        <v>400000</v>
      </c>
      <c r="E22" s="9" t="s">
        <v>55</v>
      </c>
      <c r="F22" s="42" t="s">
        <v>21</v>
      </c>
      <c r="G22" s="16" t="s">
        <v>58</v>
      </c>
      <c r="H22" s="10" t="s">
        <v>86</v>
      </c>
      <c r="I22" s="16" t="s">
        <v>85</v>
      </c>
      <c r="J22" s="17"/>
    </row>
    <row r="23" spans="1:10" ht="15.6" x14ac:dyDescent="0.3">
      <c r="A23" s="80"/>
      <c r="B23" s="8">
        <v>42284</v>
      </c>
      <c r="C23" s="9" t="s">
        <v>9</v>
      </c>
      <c r="D23" s="13">
        <v>184090</v>
      </c>
      <c r="E23" s="9" t="s">
        <v>56</v>
      </c>
      <c r="F23" s="42" t="s">
        <v>59</v>
      </c>
      <c r="G23" s="16" t="s">
        <v>60</v>
      </c>
      <c r="H23" s="10" t="s">
        <v>86</v>
      </c>
      <c r="I23" s="16" t="s">
        <v>85</v>
      </c>
      <c r="J23" s="17"/>
    </row>
    <row r="24" spans="1:10" ht="15.6" x14ac:dyDescent="0.3">
      <c r="A24" s="80"/>
      <c r="B24" s="8">
        <v>42286</v>
      </c>
      <c r="C24" s="9" t="s">
        <v>9</v>
      </c>
      <c r="D24" s="13">
        <v>100000</v>
      </c>
      <c r="E24" s="9" t="s">
        <v>61</v>
      </c>
      <c r="F24" s="42" t="s">
        <v>21</v>
      </c>
      <c r="G24" s="16" t="s">
        <v>60</v>
      </c>
      <c r="H24" s="10" t="s">
        <v>86</v>
      </c>
      <c r="I24" s="16" t="s">
        <v>62</v>
      </c>
      <c r="J24" s="17">
        <v>100000</v>
      </c>
    </row>
    <row r="25" spans="1:10" ht="15.6" x14ac:dyDescent="0.3">
      <c r="A25" s="27"/>
      <c r="B25" s="27"/>
      <c r="C25" s="23" t="s">
        <v>41</v>
      </c>
      <c r="D25" s="15">
        <f>SUM(D19:D24)</f>
        <v>1935790</v>
      </c>
      <c r="E25" s="27"/>
      <c r="F25" s="27"/>
      <c r="J25" s="21"/>
    </row>
    <row r="26" spans="1:10" x14ac:dyDescent="0.3">
      <c r="A26" s="27"/>
      <c r="B26" s="27"/>
      <c r="C26" s="27"/>
      <c r="E26" s="27"/>
      <c r="F26" s="27"/>
      <c r="J26" s="21"/>
    </row>
    <row r="27" spans="1:10" ht="15.6" x14ac:dyDescent="0.3">
      <c r="A27" s="27"/>
      <c r="B27" s="27"/>
      <c r="C27" s="36" t="s">
        <v>29</v>
      </c>
      <c r="D27" s="6">
        <f>SUM(D15,D25)</f>
        <v>4764841</v>
      </c>
      <c r="E27" s="27"/>
      <c r="F27" s="27"/>
      <c r="J27" s="21"/>
    </row>
    <row r="28" spans="1:10" x14ac:dyDescent="0.3">
      <c r="J28" s="21"/>
    </row>
    <row r="29" spans="1:10" x14ac:dyDescent="0.3">
      <c r="J29" s="21"/>
    </row>
    <row r="30" spans="1:10" x14ac:dyDescent="0.3">
      <c r="J30" s="21"/>
    </row>
    <row r="31" spans="1:10" x14ac:dyDescent="0.3">
      <c r="J31" s="21"/>
    </row>
    <row r="32" spans="1:10" x14ac:dyDescent="0.3">
      <c r="J32" s="21"/>
    </row>
    <row r="33" spans="10:10" x14ac:dyDescent="0.3">
      <c r="J33" s="21"/>
    </row>
    <row r="34" spans="10:10" x14ac:dyDescent="0.3">
      <c r="J34" s="21"/>
    </row>
    <row r="35" spans="10:10" x14ac:dyDescent="0.3">
      <c r="J35" s="21"/>
    </row>
    <row r="36" spans="10:10" x14ac:dyDescent="0.3">
      <c r="J36" s="21"/>
    </row>
    <row r="37" spans="10:10" x14ac:dyDescent="0.3">
      <c r="J37" s="21"/>
    </row>
    <row r="38" spans="10:10" x14ac:dyDescent="0.3">
      <c r="J38" s="21"/>
    </row>
    <row r="39" spans="10:10" x14ac:dyDescent="0.3">
      <c r="J39" s="21"/>
    </row>
    <row r="40" spans="10:10" x14ac:dyDescent="0.3">
      <c r="J40" s="21"/>
    </row>
    <row r="41" spans="10:10" x14ac:dyDescent="0.3">
      <c r="J41" s="21"/>
    </row>
    <row r="42" spans="10:10" x14ac:dyDescent="0.3">
      <c r="J42" s="21"/>
    </row>
    <row r="43" spans="10:10" x14ac:dyDescent="0.3">
      <c r="J43" s="21"/>
    </row>
    <row r="44" spans="10:10" x14ac:dyDescent="0.3">
      <c r="J44" s="21"/>
    </row>
    <row r="45" spans="10:10" x14ac:dyDescent="0.3">
      <c r="J45" s="21"/>
    </row>
    <row r="46" spans="10:10" x14ac:dyDescent="0.3">
      <c r="J46" s="21"/>
    </row>
    <row r="47" spans="10:10" x14ac:dyDescent="0.3">
      <c r="J47" s="21"/>
    </row>
    <row r="48" spans="10:10" x14ac:dyDescent="0.3">
      <c r="J48" s="21"/>
    </row>
    <row r="49" spans="10:10" x14ac:dyDescent="0.3">
      <c r="J49" s="21"/>
    </row>
    <row r="50" spans="10:10" x14ac:dyDescent="0.3">
      <c r="J50" s="21"/>
    </row>
    <row r="51" spans="10:10" x14ac:dyDescent="0.3">
      <c r="J51" s="21"/>
    </row>
    <row r="52" spans="10:10" x14ac:dyDescent="0.3">
      <c r="J52" s="21"/>
    </row>
    <row r="53" spans="10:10" x14ac:dyDescent="0.3">
      <c r="J53" s="21"/>
    </row>
  </sheetData>
  <mergeCells count="2">
    <mergeCell ref="A5:A14"/>
    <mergeCell ref="A19:A24"/>
  </mergeCells>
  <pageMargins left="0.7" right="0.7" top="0.75" bottom="0.75" header="0.3" footer="0.3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"/>
  <sheetViews>
    <sheetView zoomScaleNormal="100" zoomScaleSheetLayoutView="100" workbookViewId="0">
      <selection activeCell="A12" sqref="A12:A13"/>
    </sheetView>
  </sheetViews>
  <sheetFormatPr baseColWidth="10" defaultRowHeight="14.4" x14ac:dyDescent="0.3"/>
  <cols>
    <col min="1" max="1" width="8" customWidth="1"/>
    <col min="2" max="2" width="11.5546875" style="18" bestFit="1" customWidth="1"/>
    <col min="3" max="3" width="16" customWidth="1"/>
    <col min="4" max="4" width="12.5546875" bestFit="1" customWidth="1"/>
    <col min="5" max="5" width="21.44140625" customWidth="1"/>
    <col min="6" max="6" width="14" customWidth="1"/>
    <col min="7" max="7" width="24.33203125" customWidth="1"/>
    <col min="8" max="8" width="44.5546875" customWidth="1"/>
    <col min="9" max="9" width="43.44140625" bestFit="1" customWidth="1"/>
    <col min="10" max="10" width="40.44140625" bestFit="1" customWidth="1"/>
    <col min="11" max="11" width="55.6640625" bestFit="1" customWidth="1"/>
    <col min="12" max="12" width="29.88671875" bestFit="1" customWidth="1"/>
  </cols>
  <sheetData>
    <row r="1" spans="1:13" x14ac:dyDescent="0.3">
      <c r="A1" s="27"/>
      <c r="B1" s="27"/>
      <c r="C1" s="27"/>
      <c r="D1" s="27"/>
      <c r="E1" s="27"/>
      <c r="F1" s="27"/>
      <c r="G1" s="27"/>
      <c r="H1" s="27"/>
    </row>
    <row r="2" spans="1:13" ht="15.6" x14ac:dyDescent="0.3">
      <c r="A2" s="27"/>
      <c r="B2" s="32" t="s">
        <v>15</v>
      </c>
      <c r="C2" s="33"/>
      <c r="D2" s="34"/>
      <c r="E2" s="34"/>
      <c r="F2" s="33"/>
      <c r="G2" s="34"/>
      <c r="H2" s="34"/>
      <c r="I2" s="11"/>
      <c r="J2" s="11"/>
      <c r="K2" s="11"/>
      <c r="L2" s="12"/>
      <c r="M2" s="12"/>
    </row>
    <row r="3" spans="1:13" ht="16.2" thickBot="1" x14ac:dyDescent="0.35">
      <c r="A3" s="27"/>
      <c r="B3" s="32"/>
      <c r="C3" s="33"/>
      <c r="D3" s="34"/>
      <c r="E3" s="34"/>
      <c r="F3" s="33"/>
      <c r="G3" s="34"/>
      <c r="H3" s="34"/>
      <c r="I3" s="11"/>
      <c r="J3" s="11"/>
      <c r="K3" s="11"/>
      <c r="L3" s="12"/>
      <c r="M3" s="12"/>
    </row>
    <row r="4" spans="1:13" ht="15.6" x14ac:dyDescent="0.3">
      <c r="A4" s="4" t="s">
        <v>28</v>
      </c>
      <c r="B4" s="47" t="s">
        <v>3</v>
      </c>
      <c r="C4" s="48" t="s">
        <v>4</v>
      </c>
      <c r="D4" s="49" t="s">
        <v>5</v>
      </c>
      <c r="E4" s="48" t="s">
        <v>6</v>
      </c>
      <c r="F4" s="48" t="s">
        <v>84</v>
      </c>
      <c r="G4" s="48" t="s">
        <v>92</v>
      </c>
      <c r="H4" s="48" t="s">
        <v>93</v>
      </c>
      <c r="I4" s="48" t="s">
        <v>88</v>
      </c>
      <c r="J4" s="48" t="s">
        <v>89</v>
      </c>
    </row>
    <row r="5" spans="1:13" ht="15.6" x14ac:dyDescent="0.3">
      <c r="A5" s="83">
        <v>2014</v>
      </c>
      <c r="B5" s="41">
        <v>41655</v>
      </c>
      <c r="C5" s="41" t="s">
        <v>14</v>
      </c>
      <c r="D5" s="40">
        <v>250000</v>
      </c>
      <c r="E5" s="9" t="s">
        <v>30</v>
      </c>
      <c r="F5" s="9" t="s">
        <v>8</v>
      </c>
      <c r="G5" s="16" t="s">
        <v>94</v>
      </c>
      <c r="H5" s="16" t="s">
        <v>86</v>
      </c>
      <c r="I5" s="16" t="s">
        <v>85</v>
      </c>
      <c r="J5" s="16"/>
    </row>
    <row r="6" spans="1:13" ht="15.6" x14ac:dyDescent="0.3">
      <c r="A6" s="83"/>
      <c r="B6" s="41">
        <v>41655</v>
      </c>
      <c r="C6" s="41" t="s">
        <v>14</v>
      </c>
      <c r="D6" s="40">
        <v>463117</v>
      </c>
      <c r="E6" s="9" t="s">
        <v>30</v>
      </c>
      <c r="F6" s="9" t="s">
        <v>13</v>
      </c>
      <c r="G6" s="16" t="s">
        <v>94</v>
      </c>
      <c r="H6" s="16" t="s">
        <v>86</v>
      </c>
      <c r="I6" s="16" t="s">
        <v>85</v>
      </c>
      <c r="J6" s="16"/>
    </row>
    <row r="7" spans="1:13" ht="15.6" x14ac:dyDescent="0.3">
      <c r="A7" s="62"/>
      <c r="B7" s="41">
        <v>41857</v>
      </c>
      <c r="C7" s="41"/>
      <c r="D7" s="40" t="s">
        <v>86</v>
      </c>
      <c r="E7" s="40" t="s">
        <v>86</v>
      </c>
      <c r="F7" s="40" t="s">
        <v>86</v>
      </c>
      <c r="G7" s="42" t="s">
        <v>70</v>
      </c>
      <c r="H7" s="16"/>
      <c r="I7" s="16" t="s">
        <v>95</v>
      </c>
      <c r="J7" s="7">
        <v>161500</v>
      </c>
    </row>
    <row r="8" spans="1:13" ht="15.6" x14ac:dyDescent="0.3">
      <c r="A8" s="27"/>
      <c r="B8" s="29"/>
      <c r="C8" s="64" t="s">
        <v>31</v>
      </c>
      <c r="D8" s="44">
        <f>SUM(D5:D6)</f>
        <v>713117</v>
      </c>
      <c r="E8" s="11"/>
      <c r="F8" s="30"/>
    </row>
    <row r="9" spans="1:13" ht="15.6" x14ac:dyDescent="0.3">
      <c r="A9" s="27"/>
      <c r="B9" s="29"/>
      <c r="C9" s="11"/>
      <c r="D9" s="11"/>
      <c r="E9" s="11"/>
      <c r="F9" s="30"/>
    </row>
    <row r="10" spans="1:13" ht="16.2" thickBot="1" x14ac:dyDescent="0.35">
      <c r="A10" s="27"/>
      <c r="B10" s="29"/>
      <c r="C10" s="11"/>
      <c r="D10" s="11"/>
      <c r="E10" s="11"/>
      <c r="F10" s="30"/>
    </row>
    <row r="11" spans="1:13" ht="15.6" x14ac:dyDescent="0.3">
      <c r="A11" s="4" t="s">
        <v>28</v>
      </c>
      <c r="B11" s="47" t="s">
        <v>3</v>
      </c>
      <c r="C11" s="48" t="s">
        <v>4</v>
      </c>
      <c r="D11" s="49" t="s">
        <v>5</v>
      </c>
      <c r="E11" s="48" t="s">
        <v>6</v>
      </c>
      <c r="F11" s="48" t="s">
        <v>84</v>
      </c>
      <c r="G11" s="48" t="s">
        <v>92</v>
      </c>
      <c r="H11" s="48" t="s">
        <v>93</v>
      </c>
      <c r="I11" s="48" t="s">
        <v>88</v>
      </c>
      <c r="J11" s="48" t="s">
        <v>89</v>
      </c>
    </row>
    <row r="12" spans="1:13" ht="15.6" x14ac:dyDescent="0.3">
      <c r="A12" s="83">
        <v>2015</v>
      </c>
      <c r="B12" s="41">
        <v>42020</v>
      </c>
      <c r="C12" s="9" t="s">
        <v>32</v>
      </c>
      <c r="D12" s="40">
        <v>490906</v>
      </c>
      <c r="E12" s="9" t="s">
        <v>33</v>
      </c>
      <c r="F12" s="9" t="s">
        <v>13</v>
      </c>
      <c r="G12" s="10" t="s">
        <v>73</v>
      </c>
      <c r="H12" s="16"/>
      <c r="I12" s="16" t="s">
        <v>85</v>
      </c>
      <c r="J12" s="81">
        <v>190000</v>
      </c>
    </row>
    <row r="13" spans="1:13" ht="15.6" x14ac:dyDescent="0.3">
      <c r="A13" s="83"/>
      <c r="B13" s="41">
        <v>42024</v>
      </c>
      <c r="C13" s="9" t="s">
        <v>32</v>
      </c>
      <c r="D13" s="7">
        <v>500000</v>
      </c>
      <c r="E13" s="9" t="s">
        <v>33</v>
      </c>
      <c r="F13" s="9" t="s">
        <v>8</v>
      </c>
      <c r="G13" s="10" t="s">
        <v>73</v>
      </c>
      <c r="H13" s="16"/>
      <c r="I13" s="16" t="s">
        <v>85</v>
      </c>
      <c r="J13" s="82"/>
    </row>
    <row r="14" spans="1:13" ht="15.6" x14ac:dyDescent="0.3">
      <c r="A14" s="27"/>
      <c r="B14" s="29"/>
      <c r="C14" s="23" t="s">
        <v>41</v>
      </c>
      <c r="D14" s="24">
        <f>SUM(D12:D13)</f>
        <v>990906</v>
      </c>
      <c r="E14" s="11"/>
      <c r="F14" s="30"/>
    </row>
    <row r="15" spans="1:13" ht="15.6" x14ac:dyDescent="0.3">
      <c r="A15" s="27"/>
      <c r="B15" s="29"/>
      <c r="C15" s="11"/>
      <c r="D15" s="52"/>
      <c r="E15" s="11"/>
      <c r="F15" s="30"/>
    </row>
    <row r="16" spans="1:13" ht="15.6" x14ac:dyDescent="0.3">
      <c r="A16" s="27"/>
      <c r="B16" s="27"/>
      <c r="C16" s="36" t="s">
        <v>29</v>
      </c>
      <c r="D16" s="37">
        <f>SUM(D8,D14)</f>
        <v>1704023</v>
      </c>
      <c r="E16" s="27"/>
      <c r="F16" s="27"/>
    </row>
  </sheetData>
  <mergeCells count="3">
    <mergeCell ref="J12:J13"/>
    <mergeCell ref="A5:A6"/>
    <mergeCell ref="A12:A13"/>
  </mergeCells>
  <pageMargins left="0.7" right="0.7" top="0.75" bottom="0.75" header="0.3" footer="0.3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8"/>
  <sheetViews>
    <sheetView view="pageBreakPreview" topLeftCell="G7" zoomScaleSheetLayoutView="100" workbookViewId="0">
      <selection activeCell="I23" sqref="I23"/>
    </sheetView>
  </sheetViews>
  <sheetFormatPr baseColWidth="10" defaultRowHeight="14.4" x14ac:dyDescent="0.3"/>
  <cols>
    <col min="1" max="1" width="7" customWidth="1"/>
    <col min="2" max="2" width="13.5546875" customWidth="1"/>
    <col min="3" max="3" width="21.33203125" customWidth="1"/>
    <col min="4" max="4" width="15.33203125" customWidth="1"/>
    <col min="5" max="5" width="21.44140625" customWidth="1"/>
    <col min="6" max="6" width="37.5546875" customWidth="1"/>
    <col min="7" max="7" width="87.5546875" bestFit="1" customWidth="1"/>
    <col min="8" max="8" width="39.109375" bestFit="1" customWidth="1"/>
    <col min="9" max="9" width="54.44140625" bestFit="1" customWidth="1"/>
    <col min="10" max="10" width="28.5546875" style="21" bestFit="1" customWidth="1"/>
  </cols>
  <sheetData>
    <row r="2" spans="1:10" ht="16.2" thickBot="1" x14ac:dyDescent="0.35">
      <c r="B2" s="19" t="s">
        <v>18</v>
      </c>
      <c r="C2" s="3"/>
      <c r="D2" s="2"/>
      <c r="E2" s="3"/>
      <c r="F2" s="3"/>
    </row>
    <row r="3" spans="1:10" ht="15.6" x14ac:dyDescent="0.3">
      <c r="A3" s="4" t="s">
        <v>28</v>
      </c>
      <c r="B3" s="47" t="s">
        <v>3</v>
      </c>
      <c r="C3" s="48" t="s">
        <v>4</v>
      </c>
      <c r="D3" s="49" t="s">
        <v>5</v>
      </c>
      <c r="E3" s="65" t="s">
        <v>6</v>
      </c>
      <c r="F3" s="67" t="s">
        <v>84</v>
      </c>
      <c r="G3" s="67" t="s">
        <v>90</v>
      </c>
      <c r="H3" s="67" t="s">
        <v>87</v>
      </c>
      <c r="I3" s="67" t="s">
        <v>96</v>
      </c>
      <c r="J3" s="67" t="s">
        <v>97</v>
      </c>
    </row>
    <row r="4" spans="1:10" ht="15.75" customHeight="1" x14ac:dyDescent="0.3">
      <c r="A4" s="84">
        <v>2014</v>
      </c>
      <c r="B4" s="8">
        <v>41757</v>
      </c>
      <c r="C4" s="9" t="s">
        <v>9</v>
      </c>
      <c r="D4" s="13">
        <v>120000</v>
      </c>
      <c r="E4" s="66" t="s">
        <v>35</v>
      </c>
      <c r="F4" s="9" t="s">
        <v>42</v>
      </c>
      <c r="G4" s="16" t="s">
        <v>66</v>
      </c>
      <c r="H4" s="16" t="s">
        <v>86</v>
      </c>
      <c r="I4" s="16" t="s">
        <v>98</v>
      </c>
      <c r="J4" s="17">
        <v>120000</v>
      </c>
    </row>
    <row r="5" spans="1:10" ht="15.6" x14ac:dyDescent="0.3">
      <c r="A5" s="85"/>
      <c r="B5" s="8">
        <v>41656</v>
      </c>
      <c r="C5" s="9" t="s">
        <v>14</v>
      </c>
      <c r="D5" s="13">
        <v>250000</v>
      </c>
      <c r="E5" s="66" t="s">
        <v>43</v>
      </c>
      <c r="F5" s="9" t="s">
        <v>8</v>
      </c>
      <c r="G5" s="16"/>
      <c r="H5" s="16" t="s">
        <v>86</v>
      </c>
      <c r="I5" s="16" t="s">
        <v>98</v>
      </c>
      <c r="J5" s="17"/>
    </row>
    <row r="6" spans="1:10" ht="15.6" x14ac:dyDescent="0.3">
      <c r="A6" s="85"/>
      <c r="B6" s="8">
        <v>41656</v>
      </c>
      <c r="C6" s="9" t="s">
        <v>14</v>
      </c>
      <c r="D6" s="13">
        <v>463117</v>
      </c>
      <c r="E6" s="66" t="s">
        <v>43</v>
      </c>
      <c r="F6" s="9" t="s">
        <v>13</v>
      </c>
      <c r="G6" s="16"/>
      <c r="H6" s="16" t="s">
        <v>86</v>
      </c>
      <c r="I6" s="16" t="s">
        <v>98</v>
      </c>
      <c r="J6" s="17"/>
    </row>
    <row r="7" spans="1:10" ht="15.6" x14ac:dyDescent="0.3">
      <c r="A7" s="85"/>
      <c r="B7" s="8">
        <v>41768</v>
      </c>
      <c r="C7" s="9" t="s">
        <v>9</v>
      </c>
      <c r="D7" s="13">
        <v>101307</v>
      </c>
      <c r="E7" s="66" t="s">
        <v>35</v>
      </c>
      <c r="F7" s="9" t="s">
        <v>13</v>
      </c>
      <c r="G7" s="16"/>
      <c r="H7" s="16" t="s">
        <v>86</v>
      </c>
      <c r="I7" s="16" t="s">
        <v>98</v>
      </c>
      <c r="J7" s="17"/>
    </row>
    <row r="8" spans="1:10" ht="15.6" x14ac:dyDescent="0.3">
      <c r="A8" s="85"/>
      <c r="B8" s="8">
        <v>41852</v>
      </c>
      <c r="C8" s="9" t="s">
        <v>16</v>
      </c>
      <c r="D8" s="13">
        <v>463117</v>
      </c>
      <c r="E8" s="66" t="s">
        <v>37</v>
      </c>
      <c r="F8" s="9" t="s">
        <v>13</v>
      </c>
      <c r="G8" s="16"/>
      <c r="H8" s="16" t="s">
        <v>86</v>
      </c>
      <c r="I8" s="16" t="s">
        <v>98</v>
      </c>
      <c r="J8" s="17">
        <v>150000</v>
      </c>
    </row>
    <row r="9" spans="1:10" ht="15.6" x14ac:dyDescent="0.3">
      <c r="A9" s="85"/>
      <c r="B9" s="8">
        <v>41852</v>
      </c>
      <c r="C9" s="9" t="s">
        <v>16</v>
      </c>
      <c r="D9" s="13">
        <v>250000</v>
      </c>
      <c r="E9" s="66" t="s">
        <v>37</v>
      </c>
      <c r="F9" s="9" t="s">
        <v>8</v>
      </c>
      <c r="G9" s="16"/>
      <c r="H9" s="16" t="s">
        <v>86</v>
      </c>
      <c r="I9" s="16" t="s">
        <v>98</v>
      </c>
      <c r="J9" s="17"/>
    </row>
    <row r="10" spans="1:10" ht="15.6" x14ac:dyDescent="0.3">
      <c r="A10" s="85"/>
      <c r="B10" s="8">
        <v>41928</v>
      </c>
      <c r="C10" s="9" t="s">
        <v>7</v>
      </c>
      <c r="D10" s="13">
        <v>300000</v>
      </c>
      <c r="E10" s="66" t="s">
        <v>44</v>
      </c>
      <c r="F10" s="9" t="s">
        <v>8</v>
      </c>
      <c r="G10" s="16" t="s">
        <v>100</v>
      </c>
      <c r="H10" s="16" t="s">
        <v>86</v>
      </c>
      <c r="I10" s="16" t="s">
        <v>98</v>
      </c>
      <c r="J10" s="17">
        <v>150000</v>
      </c>
    </row>
    <row r="11" spans="1:10" ht="15.6" x14ac:dyDescent="0.3">
      <c r="A11" s="85"/>
      <c r="B11" s="8">
        <v>41929</v>
      </c>
      <c r="C11" s="9" t="s">
        <v>7</v>
      </c>
      <c r="D11" s="13">
        <v>463117</v>
      </c>
      <c r="E11" s="66" t="s">
        <v>44</v>
      </c>
      <c r="F11" s="9" t="s">
        <v>13</v>
      </c>
      <c r="G11" s="16" t="s">
        <v>100</v>
      </c>
      <c r="H11" s="16" t="s">
        <v>86</v>
      </c>
      <c r="I11" s="16" t="s">
        <v>98</v>
      </c>
      <c r="J11" s="17"/>
    </row>
    <row r="12" spans="1:10" ht="15.6" x14ac:dyDescent="0.3">
      <c r="A12" s="85"/>
      <c r="B12" s="41">
        <v>41947</v>
      </c>
      <c r="C12" s="9" t="s">
        <v>9</v>
      </c>
      <c r="D12" s="13">
        <v>100000</v>
      </c>
      <c r="E12" s="66" t="s">
        <v>45</v>
      </c>
      <c r="F12" s="42" t="s">
        <v>8</v>
      </c>
      <c r="G12" s="16" t="s">
        <v>71</v>
      </c>
      <c r="H12" s="16" t="s">
        <v>86</v>
      </c>
      <c r="I12" s="16" t="s">
        <v>98</v>
      </c>
      <c r="J12" s="17"/>
    </row>
    <row r="13" spans="1:10" ht="15.6" x14ac:dyDescent="0.3">
      <c r="A13" s="85"/>
      <c r="B13" s="41">
        <v>41949</v>
      </c>
      <c r="C13" s="9" t="s">
        <v>9</v>
      </c>
      <c r="D13" s="13">
        <v>318393</v>
      </c>
      <c r="E13" s="66" t="s">
        <v>45</v>
      </c>
      <c r="F13" s="42" t="s">
        <v>13</v>
      </c>
      <c r="G13" s="16" t="s">
        <v>71</v>
      </c>
      <c r="H13" s="16" t="s">
        <v>86</v>
      </c>
      <c r="I13" s="16" t="s">
        <v>98</v>
      </c>
      <c r="J13" s="17"/>
    </row>
    <row r="14" spans="1:10" ht="15.6" x14ac:dyDescent="0.3">
      <c r="A14" s="86"/>
      <c r="B14" s="41">
        <v>41844</v>
      </c>
      <c r="C14" s="9" t="s">
        <v>12</v>
      </c>
      <c r="D14" s="13">
        <v>100000</v>
      </c>
      <c r="E14" s="66">
        <v>41844</v>
      </c>
      <c r="F14" s="42" t="s">
        <v>8</v>
      </c>
      <c r="G14" s="16" t="s">
        <v>101</v>
      </c>
      <c r="H14" s="16" t="s">
        <v>86</v>
      </c>
      <c r="I14" s="16" t="s">
        <v>98</v>
      </c>
      <c r="J14" s="17">
        <v>180000</v>
      </c>
    </row>
    <row r="15" spans="1:10" ht="15.6" x14ac:dyDescent="0.3">
      <c r="A15" s="55"/>
      <c r="B15" s="29"/>
      <c r="C15" s="23" t="s">
        <v>31</v>
      </c>
      <c r="D15" s="24">
        <f>SUM(D4:D14)</f>
        <v>2929051</v>
      </c>
      <c r="E15" s="54"/>
      <c r="F15" s="30"/>
    </row>
    <row r="16" spans="1:10" ht="15.6" x14ac:dyDescent="0.3">
      <c r="A16" s="56"/>
      <c r="B16" s="29"/>
      <c r="C16" s="54"/>
      <c r="D16" s="54"/>
      <c r="E16" s="54"/>
      <c r="F16" s="30"/>
    </row>
    <row r="17" spans="1:10" ht="16.2" thickBot="1" x14ac:dyDescent="0.35">
      <c r="A17" s="56"/>
      <c r="B17" s="29"/>
      <c r="C17" s="54"/>
      <c r="D17" s="54"/>
      <c r="E17" s="54"/>
      <c r="F17" s="30"/>
    </row>
    <row r="18" spans="1:10" ht="15.6" x14ac:dyDescent="0.3">
      <c r="A18" s="4" t="s">
        <v>28</v>
      </c>
      <c r="B18" s="47" t="s">
        <v>3</v>
      </c>
      <c r="C18" s="48" t="s">
        <v>4</v>
      </c>
      <c r="D18" s="49" t="s">
        <v>5</v>
      </c>
      <c r="E18" s="65" t="s">
        <v>6</v>
      </c>
      <c r="F18" s="67" t="s">
        <v>84</v>
      </c>
      <c r="G18" s="67" t="s">
        <v>90</v>
      </c>
      <c r="H18" s="67" t="s">
        <v>87</v>
      </c>
      <c r="I18" s="67" t="s">
        <v>96</v>
      </c>
      <c r="J18" s="67" t="s">
        <v>97</v>
      </c>
    </row>
    <row r="19" spans="1:10" ht="15.75" customHeight="1" x14ac:dyDescent="0.3">
      <c r="A19" s="79">
        <v>2015</v>
      </c>
      <c r="B19" s="41">
        <v>42025</v>
      </c>
      <c r="C19" s="9" t="s">
        <v>10</v>
      </c>
      <c r="D19" s="13">
        <v>500000</v>
      </c>
      <c r="E19" s="8" t="s">
        <v>48</v>
      </c>
      <c r="F19" s="42" t="s">
        <v>8</v>
      </c>
      <c r="G19" s="16" t="s">
        <v>74</v>
      </c>
      <c r="H19" s="16" t="s">
        <v>86</v>
      </c>
      <c r="I19" s="16" t="s">
        <v>98</v>
      </c>
      <c r="J19" s="17"/>
    </row>
    <row r="20" spans="1:10" ht="15.6" x14ac:dyDescent="0.3">
      <c r="A20" s="79"/>
      <c r="B20" s="41">
        <v>42025</v>
      </c>
      <c r="C20" s="9" t="s">
        <v>10</v>
      </c>
      <c r="D20" s="13">
        <v>490906</v>
      </c>
      <c r="E20" s="8" t="s">
        <v>48</v>
      </c>
      <c r="F20" s="42" t="s">
        <v>13</v>
      </c>
      <c r="G20" s="16" t="s">
        <v>74</v>
      </c>
      <c r="H20" s="16" t="s">
        <v>86</v>
      </c>
      <c r="I20" s="16" t="s">
        <v>98</v>
      </c>
      <c r="J20" s="17">
        <v>190000</v>
      </c>
    </row>
    <row r="21" spans="1:10" ht="15.6" x14ac:dyDescent="0.3">
      <c r="A21" s="79"/>
      <c r="B21" s="41">
        <v>42117</v>
      </c>
      <c r="C21" s="42" t="s">
        <v>12</v>
      </c>
      <c r="D21" s="40">
        <v>107386</v>
      </c>
      <c r="E21" s="8" t="s">
        <v>46</v>
      </c>
      <c r="F21" s="42" t="s">
        <v>13</v>
      </c>
      <c r="G21" s="16" t="s">
        <v>99</v>
      </c>
      <c r="H21" s="16" t="s">
        <v>86</v>
      </c>
      <c r="I21" s="16" t="s">
        <v>98</v>
      </c>
      <c r="J21" s="17"/>
    </row>
    <row r="22" spans="1:10" ht="15.6" x14ac:dyDescent="0.3">
      <c r="A22" s="79"/>
      <c r="B22" s="41">
        <v>42117</v>
      </c>
      <c r="C22" s="42" t="s">
        <v>12</v>
      </c>
      <c r="D22" s="40">
        <v>100000</v>
      </c>
      <c r="E22" s="8" t="s">
        <v>46</v>
      </c>
      <c r="F22" s="42" t="s">
        <v>8</v>
      </c>
      <c r="G22" s="16" t="s">
        <v>99</v>
      </c>
      <c r="H22" s="16" t="s">
        <v>86</v>
      </c>
      <c r="I22" s="16" t="s">
        <v>98</v>
      </c>
      <c r="J22" s="17"/>
    </row>
    <row r="23" spans="1:10" ht="15.6" x14ac:dyDescent="0.3">
      <c r="A23" s="79"/>
      <c r="B23" s="41">
        <v>42170</v>
      </c>
      <c r="C23" s="42" t="s">
        <v>7</v>
      </c>
      <c r="D23" s="40">
        <v>400000</v>
      </c>
      <c r="E23" s="8" t="s">
        <v>47</v>
      </c>
      <c r="F23" s="42" t="s">
        <v>8</v>
      </c>
      <c r="G23" s="16" t="s">
        <v>79</v>
      </c>
      <c r="H23" s="16" t="s">
        <v>86</v>
      </c>
      <c r="I23" s="16" t="s">
        <v>98</v>
      </c>
      <c r="J23" s="17">
        <v>150000</v>
      </c>
    </row>
    <row r="24" spans="1:10" ht="15.6" x14ac:dyDescent="0.3">
      <c r="A24" s="79"/>
      <c r="B24" s="41">
        <v>42173</v>
      </c>
      <c r="C24" s="42" t="s">
        <v>7</v>
      </c>
      <c r="D24" s="40">
        <v>260794</v>
      </c>
      <c r="E24" s="8" t="s">
        <v>47</v>
      </c>
      <c r="F24" s="42" t="s">
        <v>13</v>
      </c>
      <c r="G24" s="16" t="s">
        <v>79</v>
      </c>
      <c r="H24" s="16" t="s">
        <v>86</v>
      </c>
      <c r="I24" s="16" t="s">
        <v>98</v>
      </c>
      <c r="J24" s="17"/>
    </row>
    <row r="25" spans="1:10" ht="15.6" x14ac:dyDescent="0.3">
      <c r="A25" s="27"/>
      <c r="B25" s="29"/>
      <c r="C25" s="23" t="s">
        <v>41</v>
      </c>
      <c r="D25" s="24">
        <f>SUM(D19:D24)</f>
        <v>1859086</v>
      </c>
      <c r="E25" s="54"/>
      <c r="F25" s="30"/>
    </row>
    <row r="26" spans="1:10" ht="15.6" x14ac:dyDescent="0.3">
      <c r="A26" s="27"/>
      <c r="B26" s="29"/>
      <c r="C26" s="30"/>
      <c r="D26" s="30"/>
      <c r="E26" s="54"/>
      <c r="F26" s="30"/>
    </row>
    <row r="27" spans="1:10" x14ac:dyDescent="0.3">
      <c r="A27" s="27"/>
      <c r="B27" s="27"/>
      <c r="C27" s="27"/>
      <c r="D27" s="27"/>
      <c r="E27" s="27"/>
      <c r="F27" s="27"/>
    </row>
    <row r="28" spans="1:10" ht="15.6" x14ac:dyDescent="0.3">
      <c r="A28" s="27"/>
      <c r="B28" s="27"/>
      <c r="C28" s="36" t="s">
        <v>29</v>
      </c>
      <c r="D28" s="37">
        <f>SUM(D15,D25)</f>
        <v>4788137</v>
      </c>
      <c r="E28" s="27"/>
      <c r="F28" s="27"/>
    </row>
  </sheetData>
  <mergeCells count="2">
    <mergeCell ref="A4:A14"/>
    <mergeCell ref="A19:A24"/>
  </mergeCells>
  <pageMargins left="0.7" right="0.7" top="0.75" bottom="0.75" header="0.3" footer="0.3"/>
  <pageSetup paperSize="9" scale="57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"/>
  <sheetViews>
    <sheetView zoomScaleNormal="100" zoomScaleSheetLayoutView="100" workbookViewId="0">
      <selection activeCell="H18" sqref="H18"/>
    </sheetView>
  </sheetViews>
  <sheetFormatPr baseColWidth="10" defaultRowHeight="14.4" x14ac:dyDescent="0.3"/>
  <cols>
    <col min="1" max="1" width="5.5546875" customWidth="1"/>
    <col min="2" max="2" width="11.5546875" style="18" bestFit="1" customWidth="1"/>
    <col min="3" max="3" width="11.5546875" bestFit="1" customWidth="1"/>
    <col min="4" max="4" width="12.5546875" bestFit="1" customWidth="1"/>
    <col min="5" max="5" width="17.5546875" bestFit="1" customWidth="1"/>
    <col min="6" max="6" width="13.44140625" bestFit="1" customWidth="1"/>
    <col min="7" max="7" width="17.6640625" bestFit="1" customWidth="1"/>
    <col min="8" max="8" width="28.5546875" bestFit="1" customWidth="1"/>
    <col min="9" max="9" width="55.33203125" customWidth="1"/>
    <col min="10" max="10" width="39.109375" bestFit="1" customWidth="1"/>
    <col min="11" max="11" width="55.6640625" bestFit="1" customWidth="1"/>
    <col min="12" max="12" width="29.88671875" bestFit="1" customWidth="1"/>
  </cols>
  <sheetData>
    <row r="1" spans="1:12" x14ac:dyDescent="0.3">
      <c r="A1" s="27"/>
      <c r="B1" s="27"/>
      <c r="C1" s="27"/>
      <c r="D1" s="27"/>
      <c r="E1" s="27"/>
      <c r="F1" s="27"/>
      <c r="G1" s="27"/>
      <c r="H1" s="27"/>
    </row>
    <row r="2" spans="1:12" x14ac:dyDescent="0.3">
      <c r="A2" s="27"/>
      <c r="B2" s="27"/>
      <c r="C2" s="27"/>
      <c r="D2" s="27"/>
      <c r="E2" s="27"/>
      <c r="F2" s="27"/>
      <c r="G2" s="27"/>
      <c r="H2" s="27"/>
    </row>
    <row r="3" spans="1:12" ht="16.2" thickBot="1" x14ac:dyDescent="0.35">
      <c r="A3" s="27"/>
      <c r="B3" s="32" t="s">
        <v>19</v>
      </c>
      <c r="C3" s="38"/>
      <c r="D3" s="39"/>
      <c r="E3" s="39"/>
      <c r="F3" s="38"/>
      <c r="G3" s="39"/>
      <c r="H3" s="39"/>
      <c r="I3" s="3"/>
      <c r="J3" s="3"/>
      <c r="K3" s="3"/>
    </row>
    <row r="4" spans="1:12" ht="15.6" x14ac:dyDescent="0.3">
      <c r="A4" s="4" t="s">
        <v>28</v>
      </c>
      <c r="B4" s="45" t="s">
        <v>1</v>
      </c>
      <c r="C4" s="46" t="s">
        <v>2</v>
      </c>
      <c r="D4" s="47" t="s">
        <v>3</v>
      </c>
      <c r="E4" s="48" t="s">
        <v>4</v>
      </c>
      <c r="F4" s="49" t="s">
        <v>5</v>
      </c>
      <c r="G4" s="48" t="s">
        <v>6</v>
      </c>
      <c r="H4" s="48" t="s">
        <v>84</v>
      </c>
      <c r="I4" s="48" t="s">
        <v>90</v>
      </c>
      <c r="J4" s="48" t="s">
        <v>87</v>
      </c>
      <c r="K4" s="48" t="s">
        <v>96</v>
      </c>
      <c r="L4" s="48" t="s">
        <v>97</v>
      </c>
    </row>
    <row r="5" spans="1:12" ht="15.6" x14ac:dyDescent="0.3">
      <c r="A5" s="79">
        <v>2014</v>
      </c>
      <c r="B5" s="13">
        <v>3772</v>
      </c>
      <c r="C5" s="7">
        <v>3101</v>
      </c>
      <c r="D5" s="8">
        <v>41891</v>
      </c>
      <c r="E5" s="9" t="s">
        <v>7</v>
      </c>
      <c r="F5" s="7">
        <v>246031</v>
      </c>
      <c r="G5" s="42" t="s">
        <v>50</v>
      </c>
      <c r="H5" s="42" t="s">
        <v>13</v>
      </c>
      <c r="I5" s="16" t="s">
        <v>102</v>
      </c>
      <c r="J5" s="16" t="s">
        <v>86</v>
      </c>
      <c r="K5" s="16" t="s">
        <v>85</v>
      </c>
      <c r="L5" s="81">
        <v>150000</v>
      </c>
    </row>
    <row r="6" spans="1:12" ht="22.5" customHeight="1" x14ac:dyDescent="0.3">
      <c r="A6" s="79"/>
      <c r="B6" s="13">
        <v>3771</v>
      </c>
      <c r="C6" s="7">
        <v>3100</v>
      </c>
      <c r="D6" s="8">
        <v>41891</v>
      </c>
      <c r="E6" s="9" t="s">
        <v>7</v>
      </c>
      <c r="F6" s="13">
        <v>350000</v>
      </c>
      <c r="G6" s="42" t="s">
        <v>50</v>
      </c>
      <c r="H6" s="42" t="s">
        <v>8</v>
      </c>
      <c r="I6" s="16" t="s">
        <v>102</v>
      </c>
      <c r="J6" s="16" t="s">
        <v>86</v>
      </c>
      <c r="K6" s="16" t="s">
        <v>85</v>
      </c>
      <c r="L6" s="82"/>
    </row>
    <row r="7" spans="1:12" ht="15.6" x14ac:dyDescent="0.3">
      <c r="A7" s="87"/>
      <c r="B7" s="22"/>
      <c r="C7" s="31"/>
      <c r="D7" s="35"/>
      <c r="E7" s="23" t="s">
        <v>31</v>
      </c>
      <c r="F7" s="24">
        <f>SUM(F5:F6)</f>
        <v>596031</v>
      </c>
      <c r="G7" s="25"/>
      <c r="H7" s="26"/>
    </row>
    <row r="8" spans="1:12" x14ac:dyDescent="0.3">
      <c r="A8" s="27"/>
      <c r="B8" s="27"/>
      <c r="C8" s="27"/>
      <c r="D8" s="27"/>
      <c r="E8" s="27"/>
      <c r="F8" s="27"/>
      <c r="G8" s="27"/>
      <c r="H8" s="27"/>
    </row>
    <row r="9" spans="1:12" ht="15.6" x14ac:dyDescent="0.3">
      <c r="A9" s="27"/>
      <c r="B9" s="27"/>
      <c r="C9" s="27"/>
      <c r="D9" s="27"/>
      <c r="E9" s="36" t="s">
        <v>29</v>
      </c>
      <c r="F9" s="37">
        <f>SUM(F7)</f>
        <v>596031</v>
      </c>
      <c r="G9" s="27"/>
      <c r="H9" s="27"/>
    </row>
  </sheetData>
  <mergeCells count="2">
    <mergeCell ref="A5:A7"/>
    <mergeCell ref="L5:L6"/>
  </mergeCells>
  <pageMargins left="0.7" right="0.7" top="0.75" bottom="0.75" header="0.3" footer="0.3"/>
  <pageSetup paperSize="9" scale="4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topLeftCell="H1" zoomScaleNormal="100" zoomScaleSheetLayoutView="100" workbookViewId="0">
      <selection activeCell="J12" sqref="J12"/>
    </sheetView>
  </sheetViews>
  <sheetFormatPr baseColWidth="10" defaultRowHeight="14.4" x14ac:dyDescent="0.3"/>
  <cols>
    <col min="1" max="1" width="6.44140625" customWidth="1"/>
    <col min="2" max="2" width="11.5546875" bestFit="1" customWidth="1"/>
    <col min="3" max="3" width="17.5546875" customWidth="1"/>
    <col min="4" max="4" width="17.33203125" customWidth="1"/>
    <col min="5" max="5" width="18.33203125" customWidth="1"/>
    <col min="6" max="6" width="28.5546875" bestFit="1" customWidth="1"/>
    <col min="7" max="7" width="74.44140625" bestFit="1" customWidth="1"/>
    <col min="8" max="8" width="40.44140625" bestFit="1" customWidth="1"/>
    <col min="9" max="9" width="55.6640625" bestFit="1" customWidth="1"/>
    <col min="10" max="10" width="29.88671875" style="21" bestFit="1" customWidth="1"/>
  </cols>
  <sheetData>
    <row r="1" spans="1:10" x14ac:dyDescent="0.3">
      <c r="A1" s="27"/>
      <c r="B1" s="27"/>
      <c r="C1" s="27"/>
      <c r="D1" s="27"/>
      <c r="E1" s="27"/>
      <c r="F1" s="27"/>
    </row>
    <row r="2" spans="1:10" ht="16.2" thickBot="1" x14ac:dyDescent="0.35">
      <c r="A2" s="27"/>
      <c r="B2" s="32" t="s">
        <v>23</v>
      </c>
      <c r="C2" s="39"/>
      <c r="D2" s="38"/>
      <c r="E2" s="39"/>
      <c r="F2" s="39"/>
    </row>
    <row r="3" spans="1:10" ht="15.6" x14ac:dyDescent="0.3">
      <c r="A3" s="4" t="s">
        <v>28</v>
      </c>
      <c r="B3" s="47" t="s">
        <v>3</v>
      </c>
      <c r="C3" s="48" t="s">
        <v>4</v>
      </c>
      <c r="D3" s="49" t="s">
        <v>5</v>
      </c>
      <c r="E3" s="48" t="s">
        <v>6</v>
      </c>
      <c r="F3" s="49" t="s">
        <v>84</v>
      </c>
      <c r="G3" s="5" t="s">
        <v>90</v>
      </c>
      <c r="H3" s="6" t="s">
        <v>87</v>
      </c>
      <c r="I3" s="5" t="s">
        <v>96</v>
      </c>
      <c r="J3" s="6" t="s">
        <v>97</v>
      </c>
    </row>
    <row r="4" spans="1:10" ht="15.75" customHeight="1" x14ac:dyDescent="0.3">
      <c r="A4" s="84">
        <v>2014</v>
      </c>
      <c r="B4" s="8">
        <v>41757</v>
      </c>
      <c r="C4" s="9" t="s">
        <v>9</v>
      </c>
      <c r="D4" s="13">
        <v>120000</v>
      </c>
      <c r="E4" s="8" t="s">
        <v>35</v>
      </c>
      <c r="F4" s="68" t="s">
        <v>42</v>
      </c>
      <c r="G4" s="16" t="s">
        <v>91</v>
      </c>
      <c r="H4" s="16" t="s">
        <v>86</v>
      </c>
      <c r="I4" s="16" t="s">
        <v>85</v>
      </c>
      <c r="J4" s="17">
        <v>120000</v>
      </c>
    </row>
    <row r="5" spans="1:10" ht="15.6" x14ac:dyDescent="0.3">
      <c r="A5" s="85"/>
      <c r="B5" s="8">
        <v>41768</v>
      </c>
      <c r="C5" s="9" t="s">
        <v>9</v>
      </c>
      <c r="D5" s="13">
        <v>101307</v>
      </c>
      <c r="E5" s="8" t="s">
        <v>35</v>
      </c>
      <c r="F5" s="68" t="s">
        <v>13</v>
      </c>
      <c r="G5" s="16" t="s">
        <v>91</v>
      </c>
      <c r="H5" s="16" t="s">
        <v>86</v>
      </c>
      <c r="I5" s="16" t="s">
        <v>85</v>
      </c>
      <c r="J5" s="17"/>
    </row>
    <row r="6" spans="1:10" ht="15.6" x14ac:dyDescent="0.3">
      <c r="A6" s="85"/>
      <c r="B6" s="8">
        <v>41968</v>
      </c>
      <c r="C6" s="9" t="s">
        <v>9</v>
      </c>
      <c r="D6" s="13">
        <v>318393</v>
      </c>
      <c r="E6" s="8" t="s">
        <v>39</v>
      </c>
      <c r="F6" s="68" t="s">
        <v>13</v>
      </c>
      <c r="G6" s="16" t="s">
        <v>71</v>
      </c>
      <c r="H6" s="16" t="s">
        <v>86</v>
      </c>
      <c r="I6" s="16" t="s">
        <v>85</v>
      </c>
      <c r="J6" s="17"/>
    </row>
    <row r="7" spans="1:10" ht="15.6" x14ac:dyDescent="0.3">
      <c r="A7" s="85"/>
      <c r="B7" s="8">
        <v>41968</v>
      </c>
      <c r="C7" s="9" t="s">
        <v>9</v>
      </c>
      <c r="D7" s="13">
        <v>100000</v>
      </c>
      <c r="E7" s="8" t="s">
        <v>39</v>
      </c>
      <c r="F7" s="68" t="s">
        <v>8</v>
      </c>
      <c r="G7" s="16" t="s">
        <v>71</v>
      </c>
      <c r="H7" s="16" t="s">
        <v>86</v>
      </c>
      <c r="I7" s="16" t="s">
        <v>85</v>
      </c>
      <c r="J7" s="17"/>
    </row>
    <row r="8" spans="1:10" ht="15.6" x14ac:dyDescent="0.3">
      <c r="A8" s="86"/>
      <c r="B8" s="8">
        <v>41968</v>
      </c>
      <c r="C8" s="9" t="s">
        <v>9</v>
      </c>
      <c r="D8" s="43">
        <v>-45308</v>
      </c>
      <c r="E8" s="8" t="s">
        <v>39</v>
      </c>
      <c r="F8" s="68" t="s">
        <v>27</v>
      </c>
      <c r="G8" s="16" t="s">
        <v>86</v>
      </c>
      <c r="H8" s="16" t="s">
        <v>86</v>
      </c>
      <c r="I8" s="16" t="s">
        <v>86</v>
      </c>
      <c r="J8" s="17" t="s">
        <v>86</v>
      </c>
    </row>
    <row r="9" spans="1:10" ht="15.6" x14ac:dyDescent="0.3">
      <c r="A9" s="27"/>
      <c r="B9" s="29"/>
      <c r="C9" s="23" t="s">
        <v>31</v>
      </c>
      <c r="D9" s="24">
        <f>SUM(D4:D8)</f>
        <v>594392</v>
      </c>
      <c r="E9" s="30"/>
      <c r="F9" s="30"/>
    </row>
    <row r="10" spans="1:10" ht="15.6" x14ac:dyDescent="0.3">
      <c r="A10" s="27"/>
      <c r="B10" s="29"/>
      <c r="C10" s="50"/>
      <c r="D10" s="51"/>
      <c r="E10" s="30"/>
      <c r="F10" s="30"/>
    </row>
    <row r="11" spans="1:10" ht="16.2" thickBot="1" x14ac:dyDescent="0.35">
      <c r="A11" s="27"/>
      <c r="B11" s="29"/>
      <c r="C11" s="50"/>
      <c r="D11" s="51"/>
      <c r="E11" s="30"/>
      <c r="F11" s="30"/>
    </row>
    <row r="12" spans="1:10" ht="15.6" x14ac:dyDescent="0.3">
      <c r="A12" s="4" t="s">
        <v>28</v>
      </c>
      <c r="B12" s="47" t="s">
        <v>3</v>
      </c>
      <c r="C12" s="48" t="s">
        <v>4</v>
      </c>
      <c r="D12" s="49" t="s">
        <v>5</v>
      </c>
      <c r="E12" s="48" t="s">
        <v>6</v>
      </c>
      <c r="F12" s="49" t="s">
        <v>84</v>
      </c>
      <c r="G12" s="5" t="s">
        <v>90</v>
      </c>
      <c r="H12" s="6" t="s">
        <v>87</v>
      </c>
      <c r="I12" s="5" t="s">
        <v>96</v>
      </c>
      <c r="J12" s="6" t="s">
        <v>97</v>
      </c>
    </row>
    <row r="13" spans="1:10" ht="15.75" customHeight="1" x14ac:dyDescent="0.3">
      <c r="A13" s="88">
        <v>2015</v>
      </c>
      <c r="B13" s="8">
        <v>42173</v>
      </c>
      <c r="C13" s="9" t="s">
        <v>7</v>
      </c>
      <c r="D13" s="13">
        <v>260794</v>
      </c>
      <c r="E13" s="8" t="s">
        <v>47</v>
      </c>
      <c r="F13" s="9" t="s">
        <v>13</v>
      </c>
      <c r="G13" s="16" t="s">
        <v>79</v>
      </c>
      <c r="H13" s="16" t="s">
        <v>86</v>
      </c>
      <c r="I13" s="16" t="s">
        <v>85</v>
      </c>
      <c r="J13" s="17">
        <v>150000</v>
      </c>
    </row>
    <row r="14" spans="1:10" ht="15.6" x14ac:dyDescent="0.3">
      <c r="A14" s="89"/>
      <c r="B14" s="41">
        <v>42170</v>
      </c>
      <c r="C14" s="9" t="s">
        <v>7</v>
      </c>
      <c r="D14" s="40">
        <v>400000</v>
      </c>
      <c r="E14" s="8" t="s">
        <v>47</v>
      </c>
      <c r="F14" s="42" t="s">
        <v>8</v>
      </c>
      <c r="G14" s="16" t="s">
        <v>79</v>
      </c>
      <c r="H14" s="16" t="s">
        <v>86</v>
      </c>
      <c r="I14" s="16" t="s">
        <v>85</v>
      </c>
      <c r="J14" s="17"/>
    </row>
    <row r="15" spans="1:10" ht="15.6" x14ac:dyDescent="0.3">
      <c r="A15" s="28"/>
      <c r="B15" s="29"/>
      <c r="C15" s="23" t="s">
        <v>41</v>
      </c>
      <c r="D15" s="24">
        <f>SUM(D13:D14)</f>
        <v>660794</v>
      </c>
      <c r="E15" s="30"/>
      <c r="F15" s="30"/>
    </row>
    <row r="16" spans="1:10" ht="15.6" x14ac:dyDescent="0.3">
      <c r="A16" s="28"/>
      <c r="B16" s="29"/>
      <c r="C16" s="30"/>
      <c r="D16" s="30"/>
      <c r="E16" s="30"/>
      <c r="F16" s="30"/>
    </row>
    <row r="17" spans="1:6" ht="15.6" x14ac:dyDescent="0.3">
      <c r="A17" s="28"/>
      <c r="B17" s="27"/>
      <c r="C17" s="27"/>
      <c r="D17" s="27"/>
      <c r="E17" s="27"/>
      <c r="F17" s="27"/>
    </row>
    <row r="18" spans="1:6" ht="15.6" x14ac:dyDescent="0.3">
      <c r="A18" s="27"/>
      <c r="B18" s="27"/>
      <c r="C18" s="36" t="s">
        <v>29</v>
      </c>
      <c r="D18" s="37">
        <f>+D9+D15</f>
        <v>1255186</v>
      </c>
      <c r="E18" s="27"/>
      <c r="F18" s="27"/>
    </row>
    <row r="22" spans="1:6" x14ac:dyDescent="0.3">
      <c r="F22" s="20"/>
    </row>
    <row r="24" spans="1:6" x14ac:dyDescent="0.3">
      <c r="F24" s="21"/>
    </row>
  </sheetData>
  <mergeCells count="2">
    <mergeCell ref="A4:A8"/>
    <mergeCell ref="A13:A14"/>
  </mergeCells>
  <pageMargins left="0.7" right="0.7" top="0.75" bottom="0.75" header="0.3" footer="0.3"/>
  <pageSetup paperSize="9" scale="3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4"/>
  <sheetViews>
    <sheetView topLeftCell="H4" zoomScaleNormal="100" zoomScaleSheetLayoutView="100" workbookViewId="0">
      <selection activeCell="J19" sqref="J19"/>
    </sheetView>
  </sheetViews>
  <sheetFormatPr baseColWidth="10" defaultRowHeight="14.4" x14ac:dyDescent="0.3"/>
  <cols>
    <col min="1" max="1" width="7" customWidth="1"/>
    <col min="2" max="2" width="12.5546875" bestFit="1" customWidth="1"/>
    <col min="3" max="3" width="20.5546875" customWidth="1"/>
    <col min="4" max="4" width="15.109375" customWidth="1"/>
    <col min="5" max="5" width="20.88671875" customWidth="1"/>
    <col min="6" max="6" width="37.88671875" bestFit="1" customWidth="1"/>
    <col min="7" max="7" width="89.33203125" customWidth="1"/>
    <col min="8" max="8" width="39.109375" bestFit="1" customWidth="1"/>
    <col min="9" max="9" width="53.88671875" customWidth="1"/>
    <col min="10" max="10" width="28.5546875" style="21" bestFit="1" customWidth="1"/>
    <col min="11" max="11" width="18" bestFit="1" customWidth="1"/>
  </cols>
  <sheetData>
    <row r="2" spans="1:10" ht="16.2" thickBot="1" x14ac:dyDescent="0.35">
      <c r="B2" s="19" t="s">
        <v>20</v>
      </c>
      <c r="C2" s="3"/>
      <c r="D2" s="2"/>
      <c r="E2" s="3"/>
      <c r="F2" s="3"/>
      <c r="G2" s="3"/>
      <c r="H2" s="3"/>
      <c r="I2" s="3"/>
    </row>
    <row r="3" spans="1:10" ht="15.6" x14ac:dyDescent="0.3">
      <c r="A3" s="4" t="s">
        <v>28</v>
      </c>
      <c r="B3" s="47" t="s">
        <v>3</v>
      </c>
      <c r="C3" s="48" t="s">
        <v>4</v>
      </c>
      <c r="D3" s="49" t="s">
        <v>5</v>
      </c>
      <c r="E3" s="48" t="s">
        <v>6</v>
      </c>
      <c r="F3" s="48" t="s">
        <v>84</v>
      </c>
      <c r="G3" s="48" t="s">
        <v>92</v>
      </c>
      <c r="H3" s="48" t="s">
        <v>87</v>
      </c>
      <c r="I3" s="48" t="s">
        <v>96</v>
      </c>
      <c r="J3" s="46" t="s">
        <v>97</v>
      </c>
    </row>
    <row r="4" spans="1:10" ht="15.6" x14ac:dyDescent="0.3">
      <c r="A4" s="79">
        <v>2014</v>
      </c>
      <c r="B4" s="8">
        <v>41654</v>
      </c>
      <c r="C4" s="9" t="s">
        <v>17</v>
      </c>
      <c r="D4" s="13">
        <v>250000</v>
      </c>
      <c r="E4" s="8" t="s">
        <v>52</v>
      </c>
      <c r="F4" s="9" t="s">
        <v>8</v>
      </c>
      <c r="G4" s="16"/>
      <c r="H4" s="16" t="s">
        <v>86</v>
      </c>
      <c r="I4" s="16" t="s">
        <v>85</v>
      </c>
      <c r="J4" s="17"/>
    </row>
    <row r="5" spans="1:10" ht="15.6" x14ac:dyDescent="0.3">
      <c r="A5" s="79"/>
      <c r="B5" s="8">
        <v>41655</v>
      </c>
      <c r="C5" s="9" t="s">
        <v>17</v>
      </c>
      <c r="D5" s="13">
        <v>463117</v>
      </c>
      <c r="E5" s="8" t="s">
        <v>52</v>
      </c>
      <c r="F5" s="9" t="s">
        <v>13</v>
      </c>
      <c r="G5" s="16"/>
      <c r="H5" s="16" t="s">
        <v>86</v>
      </c>
      <c r="I5" s="16" t="s">
        <v>85</v>
      </c>
      <c r="J5" s="17"/>
    </row>
    <row r="6" spans="1:10" ht="15.6" x14ac:dyDescent="0.3">
      <c r="A6" s="79"/>
      <c r="B6" s="8">
        <v>41852</v>
      </c>
      <c r="C6" s="9" t="s">
        <v>16</v>
      </c>
      <c r="D6" s="13">
        <v>463117</v>
      </c>
      <c r="E6" s="8" t="s">
        <v>37</v>
      </c>
      <c r="F6" s="9" t="s">
        <v>13</v>
      </c>
      <c r="G6" s="16"/>
      <c r="H6" s="16" t="s">
        <v>86</v>
      </c>
      <c r="I6" s="16" t="s">
        <v>85</v>
      </c>
      <c r="J6" s="17">
        <v>150000</v>
      </c>
    </row>
    <row r="7" spans="1:10" ht="15.6" x14ac:dyDescent="0.3">
      <c r="A7" s="79"/>
      <c r="B7" s="8">
        <v>41852</v>
      </c>
      <c r="C7" s="9" t="s">
        <v>16</v>
      </c>
      <c r="D7" s="13">
        <v>250000</v>
      </c>
      <c r="E7" s="8" t="s">
        <v>37</v>
      </c>
      <c r="F7" s="9" t="s">
        <v>8</v>
      </c>
      <c r="G7" s="16"/>
      <c r="H7" s="16" t="s">
        <v>86</v>
      </c>
      <c r="I7" s="16" t="s">
        <v>85</v>
      </c>
      <c r="J7" s="17"/>
    </row>
    <row r="8" spans="1:10" ht="15.6" x14ac:dyDescent="0.3">
      <c r="A8" s="79"/>
      <c r="B8" s="41">
        <v>41947</v>
      </c>
      <c r="C8" s="9" t="s">
        <v>9</v>
      </c>
      <c r="D8" s="13">
        <v>100000</v>
      </c>
      <c r="E8" s="8" t="s">
        <v>39</v>
      </c>
      <c r="F8" s="42" t="s">
        <v>8</v>
      </c>
      <c r="G8" s="16" t="s">
        <v>71</v>
      </c>
      <c r="H8" s="16" t="s">
        <v>86</v>
      </c>
      <c r="I8" s="16" t="s">
        <v>85</v>
      </c>
      <c r="J8" s="17">
        <v>180000</v>
      </c>
    </row>
    <row r="9" spans="1:10" ht="15.6" x14ac:dyDescent="0.3">
      <c r="A9" s="79"/>
      <c r="B9" s="41">
        <v>41949</v>
      </c>
      <c r="C9" s="9" t="s">
        <v>9</v>
      </c>
      <c r="D9" s="13">
        <v>318393</v>
      </c>
      <c r="E9" s="8" t="s">
        <v>39</v>
      </c>
      <c r="F9" s="42" t="s">
        <v>13</v>
      </c>
      <c r="G9" s="16" t="s">
        <v>71</v>
      </c>
      <c r="H9" s="16" t="s">
        <v>86</v>
      </c>
      <c r="I9" s="16" t="s">
        <v>85</v>
      </c>
      <c r="J9" s="17"/>
    </row>
    <row r="10" spans="1:10" ht="15.6" x14ac:dyDescent="0.3">
      <c r="A10" s="55"/>
      <c r="B10" s="29"/>
      <c r="C10" s="23" t="s">
        <v>31</v>
      </c>
      <c r="D10" s="24">
        <f>SUM(D4:D9)</f>
        <v>1844627</v>
      </c>
      <c r="E10" s="54"/>
      <c r="F10" s="30"/>
    </row>
    <row r="11" spans="1:10" ht="15.6" x14ac:dyDescent="0.3">
      <c r="A11" s="57"/>
      <c r="B11" s="29"/>
      <c r="C11" s="54"/>
      <c r="D11" s="54"/>
      <c r="E11" s="54"/>
      <c r="F11" s="30"/>
    </row>
    <row r="12" spans="1:10" ht="16.2" thickBot="1" x14ac:dyDescent="0.35">
      <c r="A12" s="57"/>
      <c r="B12" s="29"/>
      <c r="C12" s="54"/>
      <c r="D12" s="54"/>
      <c r="E12" s="54"/>
      <c r="F12" s="30"/>
    </row>
    <row r="13" spans="1:10" ht="15.6" x14ac:dyDescent="0.3">
      <c r="A13" s="4" t="s">
        <v>28</v>
      </c>
      <c r="B13" s="47" t="s">
        <v>3</v>
      </c>
      <c r="C13" s="48" t="s">
        <v>4</v>
      </c>
      <c r="D13" s="49" t="s">
        <v>5</v>
      </c>
      <c r="E13" s="48" t="s">
        <v>6</v>
      </c>
      <c r="F13" s="48" t="s">
        <v>84</v>
      </c>
      <c r="G13" s="48" t="s">
        <v>92</v>
      </c>
      <c r="H13" s="48" t="s">
        <v>87</v>
      </c>
      <c r="I13" s="48" t="s">
        <v>96</v>
      </c>
      <c r="J13" s="46" t="s">
        <v>97</v>
      </c>
    </row>
    <row r="14" spans="1:10" ht="15.6" x14ac:dyDescent="0.3">
      <c r="A14" s="79">
        <v>2015</v>
      </c>
      <c r="B14" s="14">
        <v>42027</v>
      </c>
      <c r="C14" s="10" t="s">
        <v>10</v>
      </c>
      <c r="D14" s="13">
        <v>500000</v>
      </c>
      <c r="E14" s="14" t="s">
        <v>40</v>
      </c>
      <c r="F14" s="10" t="s">
        <v>8</v>
      </c>
      <c r="G14" s="16" t="s">
        <v>74</v>
      </c>
      <c r="H14" s="16" t="s">
        <v>86</v>
      </c>
      <c r="I14" s="16" t="s">
        <v>85</v>
      </c>
      <c r="J14" s="17">
        <v>190000</v>
      </c>
    </row>
    <row r="15" spans="1:10" ht="15.6" x14ac:dyDescent="0.3">
      <c r="A15" s="79"/>
      <c r="B15" s="41">
        <v>42027</v>
      </c>
      <c r="C15" s="9" t="s">
        <v>10</v>
      </c>
      <c r="D15" s="13">
        <v>490906</v>
      </c>
      <c r="E15" s="8" t="s">
        <v>40</v>
      </c>
      <c r="F15" s="42" t="s">
        <v>13</v>
      </c>
      <c r="G15" s="16" t="s">
        <v>74</v>
      </c>
      <c r="H15" s="16" t="s">
        <v>86</v>
      </c>
      <c r="I15" s="16" t="s">
        <v>85</v>
      </c>
      <c r="J15" s="17"/>
    </row>
    <row r="16" spans="1:10" ht="15.6" x14ac:dyDescent="0.3">
      <c r="A16" s="79"/>
      <c r="B16" s="41">
        <v>42146</v>
      </c>
      <c r="C16" s="9" t="s">
        <v>53</v>
      </c>
      <c r="D16" s="13">
        <v>585197</v>
      </c>
      <c r="E16" s="8" t="s">
        <v>54</v>
      </c>
      <c r="F16" s="42" t="s">
        <v>13</v>
      </c>
      <c r="G16" s="16" t="s">
        <v>77</v>
      </c>
      <c r="H16" s="16" t="s">
        <v>86</v>
      </c>
      <c r="I16" s="16" t="s">
        <v>78</v>
      </c>
      <c r="J16" s="17">
        <v>590000</v>
      </c>
    </row>
    <row r="17" spans="1:10" ht="15.6" x14ac:dyDescent="0.3">
      <c r="A17" s="79"/>
      <c r="B17" s="41">
        <v>42166</v>
      </c>
      <c r="C17" s="9" t="s">
        <v>53</v>
      </c>
      <c r="D17" s="13">
        <v>70191</v>
      </c>
      <c r="E17" s="8" t="s">
        <v>54</v>
      </c>
      <c r="F17" s="42" t="s">
        <v>26</v>
      </c>
      <c r="G17" s="16" t="s">
        <v>77</v>
      </c>
      <c r="H17" s="16" t="s">
        <v>86</v>
      </c>
      <c r="I17" s="16" t="s">
        <v>85</v>
      </c>
      <c r="J17" s="17"/>
    </row>
    <row r="18" spans="1:10" ht="15.6" x14ac:dyDescent="0.3">
      <c r="A18" s="79"/>
      <c r="B18" s="41">
        <v>42146</v>
      </c>
      <c r="C18" s="9" t="s">
        <v>53</v>
      </c>
      <c r="D18" s="40">
        <v>400000</v>
      </c>
      <c r="E18" s="8" t="s">
        <v>54</v>
      </c>
      <c r="F18" s="10" t="s">
        <v>8</v>
      </c>
      <c r="G18" s="16" t="s">
        <v>77</v>
      </c>
      <c r="H18" s="16" t="s">
        <v>86</v>
      </c>
      <c r="I18" s="16" t="s">
        <v>85</v>
      </c>
      <c r="J18" s="17"/>
    </row>
    <row r="19" spans="1:10" ht="15.6" x14ac:dyDescent="0.3">
      <c r="A19" s="63"/>
      <c r="B19" s="41">
        <v>42256</v>
      </c>
      <c r="C19" s="9" t="s">
        <v>16</v>
      </c>
      <c r="D19" s="40">
        <v>490906</v>
      </c>
      <c r="E19" s="8" t="s">
        <v>64</v>
      </c>
      <c r="F19" s="10" t="s">
        <v>13</v>
      </c>
      <c r="G19" s="16" t="s">
        <v>63</v>
      </c>
      <c r="H19" s="16" t="s">
        <v>86</v>
      </c>
      <c r="I19" s="16" t="s">
        <v>85</v>
      </c>
      <c r="J19" s="17">
        <v>380000</v>
      </c>
    </row>
    <row r="20" spans="1:10" ht="15.6" x14ac:dyDescent="0.3">
      <c r="A20" s="63"/>
      <c r="B20" s="41">
        <v>42256</v>
      </c>
      <c r="C20" s="9" t="s">
        <v>16</v>
      </c>
      <c r="D20" s="40">
        <v>300000</v>
      </c>
      <c r="E20" s="8" t="s">
        <v>64</v>
      </c>
      <c r="F20" s="10" t="s">
        <v>8</v>
      </c>
      <c r="G20" s="16" t="s">
        <v>63</v>
      </c>
      <c r="H20" s="16" t="s">
        <v>86</v>
      </c>
      <c r="I20" s="16" t="s">
        <v>85</v>
      </c>
      <c r="J20" s="17"/>
    </row>
    <row r="21" spans="1:10" ht="15.6" x14ac:dyDescent="0.3">
      <c r="A21" s="27"/>
      <c r="B21" s="29"/>
      <c r="C21" s="64" t="s">
        <v>41</v>
      </c>
      <c r="D21" s="44">
        <f>SUM(D14:D20)</f>
        <v>2837200</v>
      </c>
      <c r="E21" s="54"/>
      <c r="F21" s="30"/>
    </row>
    <row r="22" spans="1:10" x14ac:dyDescent="0.3">
      <c r="A22" s="27"/>
      <c r="B22" s="27"/>
      <c r="C22" s="27"/>
      <c r="D22" s="27"/>
      <c r="E22" s="27"/>
      <c r="F22" s="27"/>
    </row>
    <row r="23" spans="1:10" x14ac:dyDescent="0.3">
      <c r="A23" s="27"/>
      <c r="B23" s="27"/>
      <c r="C23" s="27"/>
      <c r="D23" s="27"/>
      <c r="E23" s="27"/>
      <c r="F23" s="27"/>
    </row>
    <row r="24" spans="1:10" ht="15.6" x14ac:dyDescent="0.3">
      <c r="A24" s="27"/>
      <c r="B24" s="27"/>
      <c r="C24" s="36" t="s">
        <v>29</v>
      </c>
      <c r="D24" s="37">
        <f>SUM(D10,D21)</f>
        <v>4681827</v>
      </c>
      <c r="E24" s="27"/>
      <c r="F24" s="27"/>
    </row>
  </sheetData>
  <mergeCells count="2">
    <mergeCell ref="A4:A9"/>
    <mergeCell ref="A14:A18"/>
  </mergeCells>
  <pageMargins left="0.7" right="0.7" top="0.75" bottom="0.75" header="0.3" footer="0.3"/>
  <pageSetup paperSize="9" scale="6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30"/>
  <sheetViews>
    <sheetView topLeftCell="H1" zoomScaleNormal="100" zoomScaleSheetLayoutView="100" workbookViewId="0">
      <selection activeCell="J21" sqref="J21"/>
    </sheetView>
  </sheetViews>
  <sheetFormatPr baseColWidth="10" defaultRowHeight="14.4" x14ac:dyDescent="0.3"/>
  <cols>
    <col min="1" max="1" width="6" bestFit="1" customWidth="1"/>
    <col min="2" max="2" width="11.88671875" customWidth="1"/>
    <col min="3" max="3" width="19.109375" customWidth="1"/>
    <col min="4" max="4" width="13" bestFit="1" customWidth="1"/>
    <col min="5" max="5" width="16.88671875" bestFit="1" customWidth="1"/>
    <col min="6" max="6" width="38.88671875" customWidth="1"/>
    <col min="7" max="7" width="87.5546875" bestFit="1" customWidth="1"/>
    <col min="8" max="8" width="39.109375" bestFit="1" customWidth="1"/>
    <col min="9" max="9" width="54.44140625" bestFit="1" customWidth="1"/>
    <col min="10" max="10" width="28.5546875" style="21" bestFit="1" customWidth="1"/>
    <col min="15" max="15" width="16.88671875" bestFit="1" customWidth="1"/>
  </cols>
  <sheetData>
    <row r="2" spans="1:10" ht="16.2" thickBot="1" x14ac:dyDescent="0.35">
      <c r="B2" s="19" t="s">
        <v>24</v>
      </c>
      <c r="C2" s="3"/>
      <c r="D2" s="2"/>
      <c r="E2" s="3"/>
      <c r="F2" s="3"/>
    </row>
    <row r="3" spans="1:10" ht="15.6" x14ac:dyDescent="0.3">
      <c r="A3" s="4" t="s">
        <v>28</v>
      </c>
      <c r="B3" s="47" t="s">
        <v>3</v>
      </c>
      <c r="C3" s="48" t="s">
        <v>4</v>
      </c>
      <c r="D3" s="49" t="s">
        <v>5</v>
      </c>
      <c r="E3" s="48" t="s">
        <v>6</v>
      </c>
      <c r="F3" s="48" t="s">
        <v>103</v>
      </c>
      <c r="G3" s="48" t="s">
        <v>92</v>
      </c>
      <c r="H3" s="48" t="s">
        <v>87</v>
      </c>
      <c r="I3" s="48" t="s">
        <v>96</v>
      </c>
      <c r="J3" s="46" t="s">
        <v>97</v>
      </c>
    </row>
    <row r="4" spans="1:10" ht="15.6" x14ac:dyDescent="0.3">
      <c r="A4" s="79">
        <v>2014</v>
      </c>
      <c r="B4" s="8">
        <v>41655</v>
      </c>
      <c r="C4" s="9" t="s">
        <v>7</v>
      </c>
      <c r="D4" s="13">
        <v>250000</v>
      </c>
      <c r="E4" s="8" t="s">
        <v>43</v>
      </c>
      <c r="F4" s="9" t="s">
        <v>8</v>
      </c>
      <c r="G4" s="16"/>
      <c r="H4" s="16" t="s">
        <v>86</v>
      </c>
      <c r="I4" s="16" t="s">
        <v>85</v>
      </c>
      <c r="J4" s="17"/>
    </row>
    <row r="5" spans="1:10" ht="15.6" x14ac:dyDescent="0.3">
      <c r="A5" s="79"/>
      <c r="B5" s="8">
        <v>41655</v>
      </c>
      <c r="C5" s="9" t="s">
        <v>7</v>
      </c>
      <c r="D5" s="13">
        <v>463117</v>
      </c>
      <c r="E5" s="8" t="s">
        <v>43</v>
      </c>
      <c r="F5" s="9" t="s">
        <v>13</v>
      </c>
      <c r="G5" s="16"/>
      <c r="H5" s="16" t="s">
        <v>86</v>
      </c>
      <c r="I5" s="16" t="s">
        <v>85</v>
      </c>
      <c r="J5" s="17"/>
    </row>
    <row r="6" spans="1:10" ht="15.6" x14ac:dyDescent="0.3">
      <c r="A6" s="79"/>
      <c r="B6" s="8">
        <v>41852</v>
      </c>
      <c r="C6" s="9" t="s">
        <v>16</v>
      </c>
      <c r="D6" s="13">
        <v>463117</v>
      </c>
      <c r="E6" s="8" t="s">
        <v>37</v>
      </c>
      <c r="F6" s="9" t="s">
        <v>13</v>
      </c>
      <c r="G6" s="16"/>
      <c r="H6" s="16" t="s">
        <v>86</v>
      </c>
      <c r="I6" s="16" t="s">
        <v>85</v>
      </c>
      <c r="J6" s="17">
        <v>150000</v>
      </c>
    </row>
    <row r="7" spans="1:10" ht="15.6" x14ac:dyDescent="0.3">
      <c r="A7" s="79"/>
      <c r="B7" s="8">
        <v>41852</v>
      </c>
      <c r="C7" s="9" t="s">
        <v>16</v>
      </c>
      <c r="D7" s="13">
        <v>250000</v>
      </c>
      <c r="E7" s="8" t="s">
        <v>37</v>
      </c>
      <c r="F7" s="9" t="s">
        <v>8</v>
      </c>
      <c r="G7" s="16"/>
      <c r="H7" s="16" t="s">
        <v>86</v>
      </c>
      <c r="I7" s="16" t="s">
        <v>85</v>
      </c>
      <c r="J7" s="17"/>
    </row>
    <row r="8" spans="1:10" ht="15.6" x14ac:dyDescent="0.3">
      <c r="A8" s="79"/>
      <c r="B8" s="8">
        <v>41928</v>
      </c>
      <c r="C8" s="9" t="s">
        <v>7</v>
      </c>
      <c r="D8" s="13">
        <v>300000</v>
      </c>
      <c r="E8" s="8" t="s">
        <v>44</v>
      </c>
      <c r="F8" s="9" t="s">
        <v>8</v>
      </c>
      <c r="G8" s="16" t="s">
        <v>72</v>
      </c>
      <c r="H8" s="16" t="s">
        <v>86</v>
      </c>
      <c r="I8" s="16" t="s">
        <v>85</v>
      </c>
      <c r="J8" s="17"/>
    </row>
    <row r="9" spans="1:10" ht="15.6" x14ac:dyDescent="0.3">
      <c r="A9" s="79"/>
      <c r="B9" s="8">
        <v>41929</v>
      </c>
      <c r="C9" s="9" t="s">
        <v>7</v>
      </c>
      <c r="D9" s="13">
        <v>463117</v>
      </c>
      <c r="E9" s="8" t="s">
        <v>44</v>
      </c>
      <c r="F9" s="9" t="s">
        <v>13</v>
      </c>
      <c r="G9" s="16" t="s">
        <v>72</v>
      </c>
      <c r="H9" s="16" t="s">
        <v>86</v>
      </c>
      <c r="I9" s="16" t="s">
        <v>85</v>
      </c>
      <c r="J9" s="17">
        <v>150000</v>
      </c>
    </row>
    <row r="10" spans="1:10" ht="15.6" x14ac:dyDescent="0.3">
      <c r="A10" s="79"/>
      <c r="B10" s="41">
        <v>41947</v>
      </c>
      <c r="C10" s="9" t="s">
        <v>9</v>
      </c>
      <c r="D10" s="13">
        <v>100000</v>
      </c>
      <c r="E10" s="8" t="s">
        <v>39</v>
      </c>
      <c r="F10" s="42" t="s">
        <v>8</v>
      </c>
      <c r="G10" s="16" t="s">
        <v>71</v>
      </c>
      <c r="H10" s="16" t="s">
        <v>86</v>
      </c>
      <c r="I10" s="16" t="s">
        <v>85</v>
      </c>
      <c r="J10" s="17">
        <v>180000</v>
      </c>
    </row>
    <row r="11" spans="1:10" ht="15.6" x14ac:dyDescent="0.3">
      <c r="A11" s="79"/>
      <c r="B11" s="41">
        <v>41949</v>
      </c>
      <c r="C11" s="9" t="s">
        <v>9</v>
      </c>
      <c r="D11" s="13">
        <v>318393</v>
      </c>
      <c r="E11" s="8" t="s">
        <v>39</v>
      </c>
      <c r="F11" s="42" t="s">
        <v>13</v>
      </c>
      <c r="G11" s="16" t="s">
        <v>71</v>
      </c>
      <c r="H11" s="16" t="s">
        <v>86</v>
      </c>
      <c r="I11" s="16" t="s">
        <v>85</v>
      </c>
      <c r="J11" s="17"/>
    </row>
    <row r="12" spans="1:10" ht="15.6" x14ac:dyDescent="0.3">
      <c r="A12" s="79"/>
      <c r="B12" s="41">
        <v>41844</v>
      </c>
      <c r="C12" s="9" t="s">
        <v>12</v>
      </c>
      <c r="D12" s="13">
        <v>100000</v>
      </c>
      <c r="E12" s="8">
        <v>41844</v>
      </c>
      <c r="F12" s="42" t="s">
        <v>8</v>
      </c>
      <c r="G12" s="16" t="s">
        <v>67</v>
      </c>
      <c r="H12" s="16" t="s">
        <v>86</v>
      </c>
      <c r="I12" s="16" t="s">
        <v>85</v>
      </c>
      <c r="J12" s="17"/>
    </row>
    <row r="13" spans="1:10" ht="15.6" x14ac:dyDescent="0.3">
      <c r="A13" s="55"/>
      <c r="B13" s="29"/>
      <c r="C13" s="23" t="s">
        <v>31</v>
      </c>
      <c r="D13" s="24">
        <f>SUM(D4:D12)</f>
        <v>2707744</v>
      </c>
      <c r="E13" s="54"/>
      <c r="F13" s="30"/>
    </row>
    <row r="14" spans="1:10" ht="16.2" thickBot="1" x14ac:dyDescent="0.35">
      <c r="A14" s="56"/>
      <c r="B14" s="29"/>
      <c r="C14" s="50"/>
      <c r="D14" s="51"/>
      <c r="E14" s="54"/>
      <c r="F14" s="30"/>
    </row>
    <row r="15" spans="1:10" ht="15.6" x14ac:dyDescent="0.3">
      <c r="A15" s="4" t="s">
        <v>28</v>
      </c>
      <c r="B15" s="47" t="s">
        <v>3</v>
      </c>
      <c r="C15" s="48" t="s">
        <v>4</v>
      </c>
      <c r="D15" s="49" t="s">
        <v>5</v>
      </c>
      <c r="E15" s="48" t="s">
        <v>6</v>
      </c>
      <c r="F15" s="48" t="s">
        <v>103</v>
      </c>
      <c r="G15" s="48" t="s">
        <v>92</v>
      </c>
      <c r="H15" s="48" t="s">
        <v>87</v>
      </c>
      <c r="I15" s="48" t="s">
        <v>96</v>
      </c>
      <c r="J15" s="46" t="s">
        <v>97</v>
      </c>
    </row>
    <row r="16" spans="1:10" ht="15.6" x14ac:dyDescent="0.3">
      <c r="A16" s="79">
        <v>2015</v>
      </c>
      <c r="B16" s="14">
        <v>42027</v>
      </c>
      <c r="C16" s="10" t="s">
        <v>10</v>
      </c>
      <c r="D16" s="13">
        <v>500000</v>
      </c>
      <c r="E16" s="14" t="s">
        <v>40</v>
      </c>
      <c r="F16" s="10" t="s">
        <v>8</v>
      </c>
      <c r="G16" s="16" t="s">
        <v>74</v>
      </c>
      <c r="H16" s="16" t="s">
        <v>86</v>
      </c>
      <c r="I16" s="16" t="s">
        <v>85</v>
      </c>
      <c r="J16" s="17">
        <v>190000</v>
      </c>
    </row>
    <row r="17" spans="1:10" ht="15.6" x14ac:dyDescent="0.3">
      <c r="A17" s="79"/>
      <c r="B17" s="41">
        <v>42027</v>
      </c>
      <c r="C17" s="9" t="s">
        <v>10</v>
      </c>
      <c r="D17" s="13">
        <v>490906</v>
      </c>
      <c r="E17" s="8" t="s">
        <v>40</v>
      </c>
      <c r="F17" s="42" t="s">
        <v>13</v>
      </c>
      <c r="G17" s="16" t="s">
        <v>74</v>
      </c>
      <c r="H17" s="16" t="s">
        <v>86</v>
      </c>
      <c r="I17" s="16" t="s">
        <v>85</v>
      </c>
      <c r="J17" s="17"/>
    </row>
    <row r="18" spans="1:10" ht="15.6" x14ac:dyDescent="0.3">
      <c r="A18" s="79"/>
      <c r="B18" s="41">
        <v>42117</v>
      </c>
      <c r="C18" s="42" t="s">
        <v>12</v>
      </c>
      <c r="D18" s="40">
        <v>107386</v>
      </c>
      <c r="E18" s="8" t="s">
        <v>46</v>
      </c>
      <c r="F18" s="42" t="s">
        <v>13</v>
      </c>
      <c r="G18" s="16" t="s">
        <v>76</v>
      </c>
      <c r="H18" s="16" t="s">
        <v>86</v>
      </c>
      <c r="I18" s="16" t="s">
        <v>85</v>
      </c>
      <c r="J18" s="17"/>
    </row>
    <row r="19" spans="1:10" ht="15.6" x14ac:dyDescent="0.3">
      <c r="A19" s="79"/>
      <c r="B19" s="14">
        <v>42117</v>
      </c>
      <c r="C19" s="10" t="s">
        <v>12</v>
      </c>
      <c r="D19" s="13">
        <v>100000</v>
      </c>
      <c r="E19" s="14" t="s">
        <v>46</v>
      </c>
      <c r="F19" s="10" t="s">
        <v>8</v>
      </c>
      <c r="G19" s="16" t="s">
        <v>76</v>
      </c>
      <c r="H19" s="16" t="s">
        <v>86</v>
      </c>
      <c r="I19" s="16" t="s">
        <v>85</v>
      </c>
      <c r="J19" s="17"/>
    </row>
    <row r="20" spans="1:10" ht="15.6" x14ac:dyDescent="0.3">
      <c r="A20" s="79"/>
      <c r="B20" s="41">
        <v>42170</v>
      </c>
      <c r="C20" s="42" t="s">
        <v>7</v>
      </c>
      <c r="D20" s="40">
        <v>400000</v>
      </c>
      <c r="E20" s="8" t="s">
        <v>49</v>
      </c>
      <c r="F20" s="42" t="s">
        <v>8</v>
      </c>
      <c r="G20" s="16" t="s">
        <v>79</v>
      </c>
      <c r="H20" s="16" t="s">
        <v>86</v>
      </c>
      <c r="I20" s="16" t="s">
        <v>85</v>
      </c>
      <c r="J20" s="17">
        <v>150000</v>
      </c>
    </row>
    <row r="21" spans="1:10" ht="15.6" x14ac:dyDescent="0.3">
      <c r="A21" s="79"/>
      <c r="B21" s="41"/>
      <c r="C21" s="42" t="s">
        <v>7</v>
      </c>
      <c r="D21" s="40">
        <v>260794</v>
      </c>
      <c r="E21" s="8" t="s">
        <v>47</v>
      </c>
      <c r="F21" s="42" t="s">
        <v>13</v>
      </c>
      <c r="G21" s="16" t="s">
        <v>79</v>
      </c>
      <c r="H21" s="16" t="s">
        <v>86</v>
      </c>
      <c r="I21" s="16" t="s">
        <v>85</v>
      </c>
      <c r="J21" s="17"/>
    </row>
    <row r="22" spans="1:10" ht="15.6" x14ac:dyDescent="0.3">
      <c r="A22" s="27"/>
      <c r="B22" s="29"/>
      <c r="C22" s="23" t="s">
        <v>41</v>
      </c>
      <c r="D22" s="24">
        <f>SUM(D16:D21)</f>
        <v>1859086</v>
      </c>
      <c r="E22" s="54"/>
      <c r="F22" s="30"/>
    </row>
    <row r="23" spans="1:10" ht="15.6" x14ac:dyDescent="0.3">
      <c r="A23" s="57"/>
      <c r="B23" s="29"/>
      <c r="C23" s="29"/>
      <c r="D23" s="29"/>
      <c r="E23" s="29"/>
      <c r="F23" s="30"/>
    </row>
    <row r="24" spans="1:10" x14ac:dyDescent="0.3">
      <c r="A24" s="27"/>
      <c r="B24" s="27"/>
      <c r="C24" s="27"/>
      <c r="D24" s="27"/>
      <c r="E24" s="27"/>
      <c r="F24" s="27"/>
    </row>
    <row r="25" spans="1:10" ht="15.6" x14ac:dyDescent="0.3">
      <c r="A25" s="27"/>
      <c r="B25" s="27"/>
      <c r="C25" s="36" t="s">
        <v>29</v>
      </c>
      <c r="D25" s="37">
        <f>+D13+D22</f>
        <v>4566830</v>
      </c>
      <c r="E25" s="27"/>
      <c r="F25" s="27"/>
    </row>
    <row r="26" spans="1:10" x14ac:dyDescent="0.3">
      <c r="A26" s="27"/>
      <c r="B26" s="27"/>
      <c r="C26" s="27"/>
      <c r="D26" s="27"/>
      <c r="E26" s="27"/>
      <c r="F26" s="27"/>
    </row>
    <row r="29" spans="1:10" x14ac:dyDescent="0.3">
      <c r="B29" t="s">
        <v>80</v>
      </c>
      <c r="C29" t="s">
        <v>81</v>
      </c>
    </row>
    <row r="30" spans="1:10" x14ac:dyDescent="0.3">
      <c r="B30" t="s">
        <v>82</v>
      </c>
    </row>
  </sheetData>
  <mergeCells count="2">
    <mergeCell ref="A4:A12"/>
    <mergeCell ref="A16:A21"/>
  </mergeCells>
  <pageMargins left="0.7" right="0.7" top="0.75" bottom="0.75" header="0.3" footer="0.3"/>
  <pageSetup paperSize="9" scale="7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view="pageBreakPreview" zoomScaleSheetLayoutView="100" workbookViewId="0">
      <selection activeCell="A14" sqref="A14:A16"/>
    </sheetView>
  </sheetViews>
  <sheetFormatPr baseColWidth="10" defaultRowHeight="14.4" x14ac:dyDescent="0.3"/>
  <cols>
    <col min="1" max="1" width="6.33203125" customWidth="1"/>
    <col min="2" max="2" width="12" bestFit="1" customWidth="1"/>
    <col min="3" max="3" width="18.33203125" bestFit="1" customWidth="1"/>
    <col min="4" max="4" width="14.109375" customWidth="1"/>
    <col min="5" max="5" width="20" bestFit="1" customWidth="1"/>
    <col min="6" max="6" width="39.109375" bestFit="1" customWidth="1"/>
    <col min="7" max="7" width="74.44140625" bestFit="1" customWidth="1"/>
    <col min="8" max="8" width="39.109375" bestFit="1" customWidth="1"/>
    <col min="9" max="9" width="54.44140625" bestFit="1" customWidth="1"/>
    <col min="10" max="10" width="28.5546875" bestFit="1" customWidth="1"/>
  </cols>
  <sheetData>
    <row r="1" spans="1:10" x14ac:dyDescent="0.3">
      <c r="A1" s="27"/>
      <c r="B1" s="27"/>
      <c r="C1" s="27"/>
      <c r="D1" s="27"/>
      <c r="E1" s="27"/>
      <c r="F1" s="27"/>
    </row>
    <row r="2" spans="1:10" ht="16.2" thickBot="1" x14ac:dyDescent="0.35">
      <c r="A2" s="27"/>
      <c r="B2" s="32" t="s">
        <v>25</v>
      </c>
      <c r="C2" s="39"/>
      <c r="D2" s="38"/>
      <c r="E2" s="39"/>
      <c r="F2" s="39"/>
    </row>
    <row r="3" spans="1:10" ht="15.6" x14ac:dyDescent="0.3">
      <c r="A3" s="4" t="s">
        <v>28</v>
      </c>
      <c r="B3" s="47" t="s">
        <v>3</v>
      </c>
      <c r="C3" s="48" t="s">
        <v>4</v>
      </c>
      <c r="D3" s="49" t="s">
        <v>5</v>
      </c>
      <c r="E3" s="48" t="s">
        <v>6</v>
      </c>
      <c r="F3" s="48" t="s">
        <v>103</v>
      </c>
      <c r="G3" s="48" t="s">
        <v>92</v>
      </c>
      <c r="H3" s="48" t="s">
        <v>87</v>
      </c>
      <c r="I3" s="48" t="s">
        <v>96</v>
      </c>
      <c r="J3" s="46" t="s">
        <v>97</v>
      </c>
    </row>
    <row r="4" spans="1:10" ht="15.6" x14ac:dyDescent="0.3">
      <c r="A4" s="90">
        <v>2014</v>
      </c>
      <c r="B4" s="14">
        <v>41655</v>
      </c>
      <c r="C4" s="10" t="s">
        <v>51</v>
      </c>
      <c r="D4" s="13">
        <v>250000</v>
      </c>
      <c r="E4" s="14" t="s">
        <v>52</v>
      </c>
      <c r="F4" s="10" t="s">
        <v>8</v>
      </c>
      <c r="G4" s="16"/>
      <c r="H4" s="16" t="s">
        <v>86</v>
      </c>
      <c r="I4" s="16" t="s">
        <v>105</v>
      </c>
      <c r="J4" s="78"/>
    </row>
    <row r="5" spans="1:10" ht="15.6" x14ac:dyDescent="0.3">
      <c r="A5" s="90"/>
      <c r="B5" s="14">
        <v>41655</v>
      </c>
      <c r="C5" s="10" t="s">
        <v>51</v>
      </c>
      <c r="D5" s="13">
        <v>463117</v>
      </c>
      <c r="E5" s="14" t="s">
        <v>52</v>
      </c>
      <c r="F5" s="10" t="s">
        <v>13</v>
      </c>
      <c r="G5" s="16"/>
      <c r="H5" s="16" t="s">
        <v>86</v>
      </c>
      <c r="I5" s="16" t="s">
        <v>105</v>
      </c>
      <c r="J5" s="78"/>
    </row>
    <row r="6" spans="1:10" ht="15.6" x14ac:dyDescent="0.3">
      <c r="A6" s="90"/>
      <c r="B6" s="14">
        <v>41852</v>
      </c>
      <c r="C6" s="10" t="s">
        <v>11</v>
      </c>
      <c r="D6" s="13">
        <v>463117</v>
      </c>
      <c r="E6" s="14" t="s">
        <v>37</v>
      </c>
      <c r="F6" s="10" t="s">
        <v>13</v>
      </c>
      <c r="G6" s="16" t="s">
        <v>68</v>
      </c>
      <c r="H6" s="16" t="s">
        <v>86</v>
      </c>
      <c r="I6" s="16" t="s">
        <v>105</v>
      </c>
      <c r="J6" s="93">
        <v>150000</v>
      </c>
    </row>
    <row r="7" spans="1:10" ht="15.6" x14ac:dyDescent="0.3">
      <c r="A7" s="90"/>
      <c r="B7" s="14">
        <v>41852</v>
      </c>
      <c r="C7" s="10" t="s">
        <v>11</v>
      </c>
      <c r="D7" s="13">
        <v>250000</v>
      </c>
      <c r="E7" s="14" t="s">
        <v>37</v>
      </c>
      <c r="F7" s="10" t="s">
        <v>8</v>
      </c>
      <c r="G7" s="16" t="s">
        <v>68</v>
      </c>
      <c r="H7" s="16" t="s">
        <v>86</v>
      </c>
      <c r="I7" s="16" t="s">
        <v>105</v>
      </c>
      <c r="J7" s="94"/>
    </row>
    <row r="8" spans="1:10" ht="15.6" x14ac:dyDescent="0.3">
      <c r="A8" s="90"/>
      <c r="B8" s="14">
        <v>41947</v>
      </c>
      <c r="C8" s="10" t="s">
        <v>9</v>
      </c>
      <c r="D8" s="13">
        <v>100000</v>
      </c>
      <c r="E8" s="14" t="s">
        <v>39</v>
      </c>
      <c r="F8" s="10" t="s">
        <v>8</v>
      </c>
      <c r="G8" s="16" t="s">
        <v>71</v>
      </c>
      <c r="H8" s="16" t="s">
        <v>86</v>
      </c>
      <c r="I8" s="16" t="s">
        <v>105</v>
      </c>
      <c r="J8" s="78">
        <v>180000</v>
      </c>
    </row>
    <row r="9" spans="1:10" ht="15.6" x14ac:dyDescent="0.3">
      <c r="A9" s="90"/>
      <c r="B9" s="14">
        <v>41949</v>
      </c>
      <c r="C9" s="10" t="s">
        <v>9</v>
      </c>
      <c r="D9" s="13">
        <v>318393</v>
      </c>
      <c r="E9" s="14" t="s">
        <v>39</v>
      </c>
      <c r="F9" s="10" t="s">
        <v>13</v>
      </c>
      <c r="G9" s="16" t="s">
        <v>71</v>
      </c>
      <c r="H9" s="16" t="s">
        <v>86</v>
      </c>
      <c r="I9" s="16" t="s">
        <v>105</v>
      </c>
      <c r="J9" s="78"/>
    </row>
    <row r="10" spans="1:10" ht="15.6" x14ac:dyDescent="0.3">
      <c r="A10" s="58"/>
      <c r="B10" s="59"/>
      <c r="C10" s="60" t="s">
        <v>31</v>
      </c>
      <c r="D10" s="15">
        <f>SUM(D4:D9)</f>
        <v>1844627</v>
      </c>
      <c r="E10" s="59"/>
      <c r="F10" s="61"/>
    </row>
    <row r="11" spans="1:10" ht="15.6" x14ac:dyDescent="0.3">
      <c r="A11" s="69"/>
      <c r="B11" s="59"/>
      <c r="C11" s="70"/>
      <c r="D11" s="53"/>
      <c r="E11" s="59"/>
      <c r="F11" s="61"/>
    </row>
    <row r="12" spans="1:10" ht="16.2" thickBot="1" x14ac:dyDescent="0.35">
      <c r="A12" s="69"/>
      <c r="B12" s="59"/>
      <c r="C12" s="70"/>
      <c r="D12" s="53"/>
      <c r="E12" s="59"/>
      <c r="F12" s="61"/>
    </row>
    <row r="13" spans="1:10" ht="15.6" x14ac:dyDescent="0.3">
      <c r="A13" s="4" t="s">
        <v>28</v>
      </c>
      <c r="B13" s="47" t="s">
        <v>3</v>
      </c>
      <c r="C13" s="48" t="s">
        <v>4</v>
      </c>
      <c r="D13" s="49" t="s">
        <v>5</v>
      </c>
      <c r="E13" s="48" t="s">
        <v>6</v>
      </c>
      <c r="F13" s="48" t="s">
        <v>103</v>
      </c>
      <c r="G13" s="48" t="s">
        <v>92</v>
      </c>
      <c r="H13" s="48" t="s">
        <v>87</v>
      </c>
      <c r="I13" s="48" t="s">
        <v>96</v>
      </c>
      <c r="J13" s="46" t="s">
        <v>97</v>
      </c>
    </row>
    <row r="14" spans="1:10" ht="15.75" customHeight="1" x14ac:dyDescent="0.3">
      <c r="A14" s="91">
        <v>2015</v>
      </c>
      <c r="B14" s="41">
        <v>42025</v>
      </c>
      <c r="C14" s="10" t="s">
        <v>32</v>
      </c>
      <c r="D14" s="13">
        <v>500000</v>
      </c>
      <c r="E14" s="14" t="s">
        <v>40</v>
      </c>
      <c r="F14" s="71" t="s">
        <v>8</v>
      </c>
      <c r="G14" s="10" t="s">
        <v>73</v>
      </c>
      <c r="H14" s="16" t="s">
        <v>86</v>
      </c>
      <c r="I14" s="16" t="s">
        <v>105</v>
      </c>
      <c r="J14" s="95">
        <v>190000</v>
      </c>
    </row>
    <row r="15" spans="1:10" ht="15.6" x14ac:dyDescent="0.3">
      <c r="A15" s="92"/>
      <c r="B15" s="41">
        <v>42025</v>
      </c>
      <c r="C15" s="10" t="s">
        <v>32</v>
      </c>
      <c r="D15" s="13">
        <v>490906</v>
      </c>
      <c r="E15" s="8" t="s">
        <v>40</v>
      </c>
      <c r="F15" s="72" t="s">
        <v>13</v>
      </c>
      <c r="G15" s="10" t="s">
        <v>73</v>
      </c>
      <c r="H15" s="16" t="s">
        <v>86</v>
      </c>
      <c r="I15" s="16" t="s">
        <v>105</v>
      </c>
      <c r="J15" s="96"/>
    </row>
    <row r="16" spans="1:10" ht="15.6" x14ac:dyDescent="0.3">
      <c r="A16" s="92"/>
      <c r="B16" s="41">
        <v>42286</v>
      </c>
      <c r="C16" s="10" t="s">
        <v>9</v>
      </c>
      <c r="D16" s="13">
        <v>100000</v>
      </c>
      <c r="E16" s="8" t="s">
        <v>65</v>
      </c>
      <c r="F16" s="72" t="s">
        <v>21</v>
      </c>
      <c r="G16" s="16" t="s">
        <v>60</v>
      </c>
      <c r="H16" s="16" t="s">
        <v>86</v>
      </c>
      <c r="I16" s="16" t="s">
        <v>105</v>
      </c>
      <c r="J16" s="78">
        <v>100000</v>
      </c>
    </row>
    <row r="17" spans="1:6" ht="15.6" x14ac:dyDescent="0.3">
      <c r="A17" s="27"/>
      <c r="B17" s="29"/>
      <c r="C17" s="23" t="s">
        <v>41</v>
      </c>
      <c r="D17" s="24">
        <f>SUM(D14:D16)</f>
        <v>1090906</v>
      </c>
      <c r="E17" s="54"/>
      <c r="F17" s="30"/>
    </row>
    <row r="18" spans="1:6" x14ac:dyDescent="0.3">
      <c r="A18" s="27"/>
      <c r="B18" s="27"/>
      <c r="C18" s="27"/>
      <c r="D18" s="27"/>
      <c r="E18" s="27"/>
      <c r="F18" s="27"/>
    </row>
    <row r="19" spans="1:6" x14ac:dyDescent="0.3">
      <c r="A19" s="27"/>
      <c r="B19" s="27"/>
      <c r="C19" s="27"/>
      <c r="D19" s="27"/>
      <c r="E19" s="27"/>
      <c r="F19" s="27"/>
    </row>
    <row r="20" spans="1:6" x14ac:dyDescent="0.3">
      <c r="A20" s="27"/>
      <c r="B20" s="27"/>
      <c r="C20" s="27"/>
      <c r="D20" s="27"/>
      <c r="E20" s="27"/>
      <c r="F20" s="27"/>
    </row>
    <row r="21" spans="1:6" ht="15.6" x14ac:dyDescent="0.3">
      <c r="A21" s="27"/>
      <c r="B21" s="27"/>
      <c r="C21" s="36" t="s">
        <v>29</v>
      </c>
      <c r="D21" s="37">
        <f>+D10+D17</f>
        <v>2935533</v>
      </c>
      <c r="E21" s="27"/>
      <c r="F21" s="27"/>
    </row>
    <row r="22" spans="1:6" x14ac:dyDescent="0.3">
      <c r="A22" s="27"/>
      <c r="B22" s="27"/>
      <c r="C22" s="27"/>
      <c r="D22" s="27"/>
      <c r="E22" s="27"/>
      <c r="F22" s="27"/>
    </row>
  </sheetData>
  <mergeCells count="4">
    <mergeCell ref="A4:A9"/>
    <mergeCell ref="A14:A16"/>
    <mergeCell ref="J6:J7"/>
    <mergeCell ref="J14:J15"/>
  </mergeCells>
  <pageMargins left="0.7" right="0.7" top="0.75" bottom="0.75" header="0.3" footer="0.3"/>
  <pageSetup paperSize="9" scale="4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Ossandon</vt:lpstr>
      <vt:lpstr>Pinedo</vt:lpstr>
      <vt:lpstr>Morales</vt:lpstr>
      <vt:lpstr>Acevedo</vt:lpstr>
      <vt:lpstr>Flores </vt:lpstr>
      <vt:lpstr>Suarez</vt:lpstr>
      <vt:lpstr>Luna</vt:lpstr>
      <vt:lpstr>Tobar</vt:lpstr>
      <vt:lpstr>'Flores '!Área_de_impresión</vt:lpstr>
      <vt:lpstr>Luna!Área_de_impresión</vt:lpstr>
      <vt:lpstr>Tobar!Área_de_impresión</vt:lpstr>
    </vt:vector>
  </TitlesOfParts>
  <Company>Municipalidad De La Cisterna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Transparencia</cp:lastModifiedBy>
  <cp:lastPrinted>2013-05-23T20:59:58Z</cp:lastPrinted>
  <dcterms:created xsi:type="dcterms:W3CDTF">2013-05-23T15:07:13Z</dcterms:created>
  <dcterms:modified xsi:type="dcterms:W3CDTF">2016-03-15T19:33:27Z</dcterms:modified>
</cp:coreProperties>
</file>